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<sst xmlns="http://schemas.openxmlformats.org/spreadsheetml/2006/main" count="245" uniqueCount="137">
  <si>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</si>
  <si>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</si>
  <si>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</si>
  <si>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</si>
  <si>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</si>
  <si>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</si>
  <si>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</si>
  <si>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</si>
  <si>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</si>
  <si>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</si>
  <si>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</si>
  <si>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</si>
  <si>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</si>
  <si>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</si>
  <si>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</si>
  <si>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</si>
  <si>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</si>
  <si>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</si>
  <si>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</si>
  <si>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</si>
  <si>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</si>
  <si>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</si>
  <si>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</si>
  <si>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</si>
  <si>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</si>
  <si>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</si>
  <si>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</si>
  <si>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</si>
  <si>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</si>
  <si>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</si>
  <si>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</si>
  <si>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</si>
  <si>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</si>
  <si>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</si>
  <si>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</si>
  <si>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</si>
  <si>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</si>
  <si>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</si>
  <si>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</si>
  <si>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</si>
  <si>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Навчальна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</si>
  <si>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</si>
  <si>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</si>
  <si>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</si>
  <si>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</si>
  <si>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</si>
  <si>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</si>
  <si>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Пн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</si>
  <si>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</si>
  <si>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</si>
  <si>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</si>
  <si>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</si>
  <si>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</si>
  <si>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</si>
  <si>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</si>
  <si>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навчальна практика,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</si>
  <si>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</si>
  <si>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</si>
  <si>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</si>
  <si>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</si>
  <si>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</si>
  <si>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</si>
  <si>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</si>
  <si>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</si>
  <si>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</si>
  <si>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</si>
  <si>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</si>
  <si>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</si>
  <si>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ОК…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</si>
  <si>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</si>
  <si>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</si>
  <si>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</si>
  <si>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</si>
  <si>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</si>
  <si>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</si>
  <si>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Курс   2 (денна форма навчання)</t>
  </si>
  <si>
    <t>ОК 1.</t>
  </si>
  <si>
    <t xml:space="preserve">філософії та соціально-гуманітарних наук </t>
  </si>
  <si>
    <t>Педагогіка</t>
  </si>
  <si>
    <t>Академічна доброчесність</t>
  </si>
  <si>
    <t>Виконання курсової роботи</t>
  </si>
  <si>
    <t>4д</t>
  </si>
  <si>
    <t>Навчальна практика</t>
  </si>
  <si>
    <t>Фізичне виховання (секційні заняття)</t>
  </si>
  <si>
    <t>I семестр       16 навчальних тижнів</t>
  </si>
  <si>
    <t xml:space="preserve">  ІІ семестр   15 навчальних тижнів</t>
  </si>
  <si>
    <t>II</t>
  </si>
  <si>
    <t>філософії та соціально-гуманітарних наук / педагогіки імені проф. Є. Пєтухова</t>
  </si>
  <si>
    <t>_______________Дар'я МАЛЬЧИКОВА</t>
  </si>
  <si>
    <t>"_____"____________________2021 р.</t>
  </si>
  <si>
    <t>Факультет української й іноземної філології та журналістики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</si>
  <si>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</si>
  <si>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</si>
  <si>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</si>
  <si>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>3д</t>
  </si>
  <si>
    <t>ОК 7.</t>
  </si>
  <si>
    <t>ОК 10.</t>
  </si>
  <si>
    <t>ОК 16.</t>
  </si>
  <si>
    <t>"____" _______________   2021  року</t>
  </si>
  <si>
    <t>ВК 1.</t>
  </si>
  <si>
    <t>ВК4.</t>
  </si>
  <si>
    <t>ВК 5.</t>
  </si>
  <si>
    <t>д/залік</t>
  </si>
  <si>
    <t>ОК 17.</t>
  </si>
  <si>
    <t>ОК 11.</t>
  </si>
  <si>
    <t>Практичний курс другої іноземної мови</t>
  </si>
  <si>
    <t>ОК 18.</t>
  </si>
  <si>
    <t>Історія світової літератури</t>
  </si>
  <si>
    <t>ОК 15.</t>
  </si>
  <si>
    <t>ОК22.</t>
  </si>
  <si>
    <t>німецької та романської філології</t>
  </si>
  <si>
    <t>Освітня програма  Середня освіта (мова і література іспанська)</t>
  </si>
  <si>
    <t>Практика усного та писемного мовлення іспанської мови</t>
  </si>
  <si>
    <t>Практична фонетика іспанської мови</t>
  </si>
  <si>
    <t>Практична граматика іспанської мови</t>
  </si>
  <si>
    <t>Філософія</t>
  </si>
  <si>
    <t>3 семестр</t>
  </si>
  <si>
    <t>4 семестр</t>
  </si>
  <si>
    <t>Вступ до романського мовознавства</t>
  </si>
  <si>
    <t>Історія іспанської мови</t>
  </si>
  <si>
    <t>Основи наукових досліджень</t>
  </si>
  <si>
    <t>Академічне письмо</t>
  </si>
  <si>
    <t>Серпень</t>
  </si>
  <si>
    <r>
      <rPr>
        <b/>
        <sz val="10"/>
        <color indexed="10"/>
        <rFont val="Times New Roman"/>
        <family val="0"/>
      </rPr>
      <t>24</t>
    </r>
    <r>
      <rPr>
        <sz val="10"/>
        <color indexed="10"/>
        <rFont val="Times New Roman"/>
        <family val="0"/>
      </rPr>
      <t xml:space="preserve">  27</t>
    </r>
  </si>
  <si>
    <t>Дисципліна вільного вибору 1</t>
  </si>
  <si>
    <t>Дисципліна вільного вибору 5</t>
  </si>
  <si>
    <t>Дисципліна вільного вибору 4</t>
  </si>
  <si>
    <t>за електронним каталогом ХДУ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</si>
  <si>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</si>
  <si>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</si>
  <si>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__________________________Людмила ТКАЧЕНКО</t>
  </si>
  <si>
    <t xml:space="preserve">                        Спеціальність 014  Середня освіта</t>
  </si>
  <si>
    <t>Спеціалізація 014.024  Іспанська мова і література</t>
  </si>
  <si>
    <t>педагогіки, психології та лсвітнього менеджменту імені проф. Є. Пєтухова</t>
  </si>
  <si>
    <t>української і слов'янської філології та журналістики</t>
  </si>
  <si>
    <t>англійської філології та  світової літератури імені професора Олега Мішукова</t>
  </si>
  <si>
    <t>англійської філології та  світової літератури імені професора Олега Мішукова/німецької та романської філології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</si>
</sst>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ck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wrapText="1"/>
    </xf>
    <xf numFmtId="0" fontId="6" fillId="0" borderId="22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8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196" fontId="2" fillId="33" borderId="18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96" fontId="3" fillId="34" borderId="18" xfId="0" applyNumberFormat="1" applyFont="1" applyFill="1" applyBorder="1" applyAlignment="1">
      <alignment horizontal="center" wrapText="1"/>
    </xf>
    <xf numFmtId="196" fontId="3" fillId="34" borderId="19" xfId="0" applyNumberFormat="1" applyFont="1" applyFill="1" applyBorder="1" applyAlignment="1">
      <alignment horizontal="center" wrapText="1"/>
    </xf>
    <xf numFmtId="196" fontId="3" fillId="34" borderId="29" xfId="0" applyNumberFormat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35" borderId="2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6" fillId="0" borderId="22" xfId="0" applyFont="1" applyFill="1" applyBorder="1" applyAlignment="1">
      <alignment/>
    </xf>
    <xf numFmtId="0" fontId="3" fillId="0" borderId="31" xfId="0" applyFont="1" applyBorder="1" applyAlignment="1">
      <alignment wrapText="1"/>
    </xf>
    <xf numFmtId="196" fontId="2" fillId="33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3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6" borderId="0" xfId="0" applyFont="1" applyFill="1" applyAlignment="1">
      <alignment/>
    </xf>
    <xf numFmtId="196" fontId="2" fillId="37" borderId="18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37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3" fillId="0" borderId="13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wrapText="1"/>
    </xf>
    <xf numFmtId="0" fontId="6" fillId="38" borderId="38" xfId="0" applyFont="1" applyFill="1" applyBorder="1" applyAlignment="1">
      <alignment horizontal="center" wrapText="1"/>
    </xf>
    <xf numFmtId="0" fontId="6" fillId="38" borderId="39" xfId="0" applyFont="1" applyFill="1" applyBorder="1" applyAlignment="1">
      <alignment horizontal="center" wrapText="1"/>
    </xf>
    <xf numFmtId="0" fontId="12" fillId="38" borderId="37" xfId="0" applyFont="1" applyFill="1" applyBorder="1" applyAlignment="1">
      <alignment horizontal="center" wrapText="1"/>
    </xf>
    <xf numFmtId="0" fontId="6" fillId="38" borderId="22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6" fillId="38" borderId="41" xfId="0" applyFont="1" applyFill="1" applyBorder="1" applyAlignment="1">
      <alignment horizontal="center" wrapText="1"/>
    </xf>
    <xf numFmtId="0" fontId="12" fillId="38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42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2" fillId="0" borderId="46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3" fillId="39" borderId="46" xfId="0" applyFont="1" applyFill="1" applyBorder="1" applyAlignment="1">
      <alignment horizontal="center" wrapText="1"/>
    </xf>
    <xf numFmtId="0" fontId="23" fillId="39" borderId="0" xfId="0" applyFont="1" applyFill="1" applyAlignment="1">
      <alignment horizontal="center" wrapText="1"/>
    </xf>
    <xf numFmtId="0" fontId="23" fillId="39" borderId="51" xfId="0" applyFont="1" applyFill="1" applyBorder="1" applyAlignment="1">
      <alignment horizontal="center" wrapText="1"/>
    </xf>
    <xf numFmtId="0" fontId="23" fillId="39" borderId="52" xfId="0" applyFont="1" applyFill="1" applyBorder="1" applyAlignment="1">
      <alignment/>
    </xf>
    <xf numFmtId="0" fontId="23" fillId="39" borderId="53" xfId="0" applyFont="1" applyFill="1" applyBorder="1" applyAlignment="1">
      <alignment/>
    </xf>
    <xf numFmtId="0" fontId="23" fillId="39" borderId="54" xfId="0" applyFont="1" applyFill="1" applyBorder="1" applyAlignment="1">
      <alignment/>
    </xf>
    <xf numFmtId="0" fontId="20" fillId="39" borderId="52" xfId="0" applyFont="1" applyFill="1" applyBorder="1" applyAlignment="1">
      <alignment wrapText="1"/>
    </xf>
    <xf numFmtId="0" fontId="23" fillId="39" borderId="55" xfId="0" applyFont="1" applyFill="1" applyBorder="1" applyAlignment="1">
      <alignment/>
    </xf>
    <xf numFmtId="196" fontId="2" fillId="0" borderId="18" xfId="0" applyNumberFormat="1" applyFont="1" applyFill="1" applyBorder="1" applyAlignment="1">
      <alignment horizontal="center" wrapText="1"/>
    </xf>
    <xf numFmtId="196" fontId="2" fillId="0" borderId="0" xfId="0" applyNumberFormat="1" applyFont="1" applyFill="1" applyBorder="1" applyAlignment="1">
      <alignment horizontal="center" wrapText="1"/>
    </xf>
    <xf numFmtId="196" fontId="2" fillId="0" borderId="32" xfId="0" applyNumberFormat="1" applyFont="1" applyFill="1" applyBorder="1" applyAlignment="1">
      <alignment horizontal="center" wrapText="1"/>
    </xf>
    <xf numFmtId="196" fontId="2" fillId="40" borderId="5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5" borderId="6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6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4" borderId="31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34" borderId="42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16" fillId="0" borderId="0" xfId="0" applyFont="1" applyFill="1" applyAlignment="1">
      <alignment horizontal="left" vertical="justify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39" borderId="60" xfId="0" applyFont="1" applyFill="1" applyBorder="1" applyAlignment="1">
      <alignment horizontal="center" wrapText="1"/>
    </xf>
    <xf numFmtId="0" fontId="2" fillId="39" borderId="34" xfId="0" applyFont="1" applyFill="1" applyBorder="1" applyAlignment="1">
      <alignment horizontal="center" wrapText="1"/>
    </xf>
    <xf numFmtId="0" fontId="2" fillId="39" borderId="6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6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2" fillId="35" borderId="61" xfId="0" applyFont="1" applyFill="1" applyBorder="1" applyAlignment="1" applyProtection="1">
      <alignment horizontal="center" vertical="center" wrapText="1"/>
      <protection locked="0"/>
    </xf>
    <xf numFmtId="0" fontId="2" fillId="35" borderId="6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65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 applyProtection="1">
      <alignment horizontal="center" vertical="center" textRotation="90"/>
      <protection locked="0"/>
    </xf>
    <xf numFmtId="0" fontId="3" fillId="0" borderId="64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3" fillId="0" borderId="6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16" fillId="0" borderId="0" xfId="0" applyFont="1" applyFill="1" applyAlignment="1">
      <alignment horizontal="center"/>
    </xf>
    <xf numFmtId="0" fontId="6" fillId="0" borderId="57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3" borderId="72" xfId="0" applyFont="1" applyFill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41" borderId="35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2" borderId="21" xfId="0" applyFont="1" applyFill="1" applyBorder="1" applyAlignment="1">
      <alignment horizontal="center" vertical="center"/>
    </xf>
    <xf numFmtId="0" fontId="3" fillId="42" borderId="62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wrapText="1"/>
    </xf>
    <xf numFmtId="0" fontId="3" fillId="0" borderId="6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58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7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34" borderId="76" xfId="0" applyFont="1" applyFill="1" applyBorder="1" applyAlignment="1">
      <alignment horizontal="center" wrapText="1"/>
    </xf>
    <xf numFmtId="0" fontId="3" fillId="34" borderId="77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6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wrapText="1"/>
    </xf>
    <xf numFmtId="0" fontId="3" fillId="43" borderId="63" xfId="0" applyFont="1" applyFill="1" applyBorder="1" applyAlignment="1">
      <alignment wrapText="1"/>
    </xf>
    <xf numFmtId="0" fontId="3" fillId="43" borderId="15" xfId="0" applyFont="1" applyFill="1" applyBorder="1" applyAlignment="1">
      <alignment wrapText="1"/>
    </xf>
    <xf numFmtId="0" fontId="3" fillId="0" borderId="78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2" fillId="35" borderId="60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61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34" borderId="24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7" borderId="64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60" xfId="0" applyFont="1" applyFill="1" applyBorder="1" applyAlignment="1" applyProtection="1">
      <alignment horizontal="center" wrapText="1"/>
      <protection locked="0"/>
    </xf>
    <xf numFmtId="0" fontId="2" fillId="0" borderId="34" xfId="0" applyFont="1" applyFill="1" applyBorder="1" applyAlignment="1" applyProtection="1">
      <alignment horizontal="center" wrapText="1"/>
      <protection locked="0"/>
    </xf>
    <xf numFmtId="0" fontId="2" fillId="0" borderId="61" xfId="0" applyFont="1" applyFill="1" applyBorder="1" applyAlignment="1" applyProtection="1">
      <alignment horizontal="center" wrapText="1"/>
      <protection locked="0"/>
    </xf>
    <xf numFmtId="0" fontId="2" fillId="0" borderId="60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2" fillId="0" borderId="82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8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59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6"/>
  <sheetViews>
    <sheetView tabSelected="1" view="pageBreakPreview" zoomScale="57" zoomScaleNormal="80" zoomScaleSheetLayoutView="57" zoomScalePageLayoutView="0" workbookViewId="0" topLeftCell="A39">
      <selection activeCell="BQ60" sqref="BQ60:BR6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7.00390625" style="37" customWidth="1"/>
    <col min="26" max="26" width="3.375" style="0" customWidth="1"/>
    <col min="27" max="28" width="3.25390625" style="0" customWidth="1"/>
    <col min="29" max="30" width="3.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875" style="0" customWidth="1"/>
    <col min="38" max="38" width="3.625" style="20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3.25390625" style="0" customWidth="1"/>
    <col min="46" max="46" width="3.625" style="0" customWidth="1"/>
    <col min="47" max="47" width="8.125" style="37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3.625" style="0" customWidth="1"/>
    <col min="53" max="53" width="3.3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3.00390625" style="0" customWidth="1"/>
    <col min="60" max="60" width="3.25390625" style="20" customWidth="1"/>
    <col min="61" max="61" width="3.75390625" style="0" customWidth="1"/>
    <col min="62" max="64" width="2.875" style="0" customWidth="1"/>
    <col min="65" max="65" width="3.75390625" style="0" customWidth="1"/>
    <col min="66" max="66" width="2.12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:84" s="10" customFormat="1" ht="19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6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</row>
    <row r="2" spans="1:84" s="10" customFormat="1" ht="15.75" hidden="1">
      <c r="A2" s="74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3"/>
      <c r="O2" s="73"/>
      <c r="P2" s="73"/>
      <c r="Q2" s="73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73"/>
      <c r="BN2" s="73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</row>
    <row r="3" spans="2:66" s="10" customFormat="1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3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33"/>
      <c r="AV3" s="12"/>
      <c r="AW3" s="68" t="s">
        <v>69</v>
      </c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12"/>
      <c r="BJ3" s="12"/>
      <c r="BK3" s="12"/>
      <c r="BL3" s="12"/>
      <c r="BM3" s="11"/>
      <c r="BN3" s="13"/>
    </row>
    <row r="4" spans="2:66" s="10" customFormat="1" ht="21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3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33"/>
      <c r="AV4" s="12"/>
      <c r="AW4" s="183" t="s">
        <v>70</v>
      </c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2"/>
      <c r="BJ4" s="12"/>
      <c r="BK4" s="12"/>
      <c r="BL4" s="12"/>
      <c r="BM4" s="11"/>
      <c r="BN4" s="13"/>
    </row>
    <row r="5" spans="2:66" s="10" customFormat="1" ht="20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3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33"/>
      <c r="AV5" s="12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2"/>
      <c r="BJ5" s="12"/>
      <c r="BK5" s="12"/>
      <c r="BL5" s="12"/>
      <c r="BM5" s="11"/>
      <c r="BN5" s="13"/>
    </row>
    <row r="6" spans="2:66" s="10" customFormat="1" ht="21.75" customHeight="1">
      <c r="B6" s="8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3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33"/>
      <c r="AV6" s="12"/>
      <c r="AW6" s="249" t="s">
        <v>88</v>
      </c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12"/>
      <c r="BK6" s="12"/>
      <c r="BL6" s="12"/>
      <c r="BM6" s="11"/>
      <c r="BN6" s="13"/>
    </row>
    <row r="7" spans="2:66" s="10" customFormat="1" ht="18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3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33"/>
      <c r="AV7" s="12"/>
      <c r="AW7" s="70" t="s">
        <v>89</v>
      </c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12"/>
      <c r="BJ7" s="12"/>
      <c r="BK7" s="12"/>
      <c r="BL7" s="12"/>
      <c r="BM7" s="11"/>
      <c r="BN7" s="13"/>
    </row>
    <row r="8" spans="2:66" s="10" customFormat="1" ht="15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3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3"/>
      <c r="AV8" s="12"/>
      <c r="AW8" s="71" t="s">
        <v>71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1"/>
      <c r="BN8" s="13"/>
    </row>
    <row r="9" spans="2:66" s="10" customFormat="1" ht="15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3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33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1"/>
      <c r="BN9" s="13"/>
    </row>
    <row r="10" spans="2:66" s="10" customFormat="1" ht="15.75" customHeight="1"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13"/>
      <c r="O10" s="13"/>
      <c r="P10" s="13"/>
      <c r="Q10" s="13"/>
      <c r="S10" s="25"/>
      <c r="T10" s="25"/>
      <c r="U10" s="25"/>
      <c r="V10" s="25"/>
      <c r="W10" s="25"/>
      <c r="X10" s="25"/>
      <c r="Y10" s="34"/>
      <c r="Z10" s="25"/>
      <c r="AA10" s="25"/>
      <c r="AB10" s="25"/>
      <c r="AC10" s="25" t="s"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34"/>
      <c r="AV10" s="25"/>
      <c r="AW10" s="25"/>
      <c r="AX10" s="25"/>
      <c r="AY10" s="26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13"/>
      <c r="BN10" s="13"/>
    </row>
    <row r="11" spans="2:66" s="10" customFormat="1" ht="15.75"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33"/>
      <c r="Z11" s="168" t="s">
        <v>90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38"/>
      <c r="AV11" s="26"/>
      <c r="AW11" s="26"/>
      <c r="AX11" s="26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3"/>
      <c r="BN11" s="13"/>
    </row>
    <row r="12" spans="2:66" s="10" customFormat="1" ht="15.75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4"/>
      <c r="O12" s="14"/>
      <c r="P12" s="14"/>
      <c r="Q12" s="14"/>
      <c r="S12" s="25"/>
      <c r="T12" s="25"/>
      <c r="U12" s="25"/>
      <c r="V12" s="25"/>
      <c r="W12" s="25"/>
      <c r="X12" s="25"/>
      <c r="Y12" s="34"/>
      <c r="Z12" s="25"/>
      <c r="AA12" s="25"/>
      <c r="AB12" s="25"/>
      <c r="AD12" s="25"/>
      <c r="AF12" s="25" t="s">
        <v>1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34"/>
      <c r="AV12" s="25"/>
      <c r="AW12" s="25"/>
      <c r="AX12" s="25"/>
      <c r="AY12" s="25"/>
      <c r="AZ12" s="25"/>
      <c r="BA12" s="25"/>
      <c r="BB12" s="25"/>
      <c r="BC12" s="25"/>
      <c r="BD12" s="26"/>
      <c r="BE12" s="25"/>
      <c r="BF12" s="25"/>
      <c r="BG12" s="25"/>
      <c r="BH12" s="25"/>
      <c r="BI12" s="25"/>
      <c r="BJ12" s="25"/>
      <c r="BK12" s="25"/>
      <c r="BL12" s="25"/>
      <c r="BM12" s="13"/>
      <c r="BN12" s="13"/>
    </row>
    <row r="13" spans="1:84" s="77" customFormat="1" ht="23.25" customHeight="1">
      <c r="A13" s="10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10"/>
      <c r="S13" s="27"/>
      <c r="T13" s="27"/>
      <c r="U13" s="27"/>
      <c r="V13" s="27"/>
      <c r="W13" s="27"/>
      <c r="X13" s="27"/>
      <c r="Y13" s="27"/>
      <c r="Z13" s="27"/>
      <c r="AA13" s="27"/>
      <c r="AB13" s="11" t="s">
        <v>111</v>
      </c>
      <c r="AC13" s="11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116"/>
      <c r="BE13" s="27"/>
      <c r="BF13" s="27"/>
      <c r="BG13" s="27"/>
      <c r="BH13" s="27"/>
      <c r="BI13" s="27"/>
      <c r="BJ13" s="27"/>
      <c r="BK13" s="27"/>
      <c r="BL13" s="27"/>
      <c r="BM13" s="13"/>
      <c r="BN13" s="13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77" customFormat="1" ht="23.2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10"/>
      <c r="S14" s="27"/>
      <c r="T14" s="27"/>
      <c r="U14" s="27"/>
      <c r="V14" s="27"/>
      <c r="W14" s="27"/>
      <c r="X14" s="27"/>
      <c r="Y14" s="27"/>
      <c r="Z14" s="27"/>
      <c r="AA14" s="25" t="s">
        <v>131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35"/>
      <c r="AV14" s="27"/>
      <c r="AW14" s="27"/>
      <c r="AX14" s="27"/>
      <c r="AY14" s="27"/>
      <c r="AZ14" s="27"/>
      <c r="BA14" s="27"/>
      <c r="BB14" s="27"/>
      <c r="BC14" s="27"/>
      <c r="BD14" s="116"/>
      <c r="BE14" s="27"/>
      <c r="BF14" s="27"/>
      <c r="BG14" s="27"/>
      <c r="BH14" s="27"/>
      <c r="BI14" s="27"/>
      <c r="BJ14" s="27"/>
      <c r="BK14" s="27"/>
      <c r="BL14" s="27"/>
      <c r="BM14" s="13"/>
      <c r="BN14" s="13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77" customFormat="1" ht="21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10"/>
      <c r="S15" s="27"/>
      <c r="T15" s="27"/>
      <c r="U15" s="27"/>
      <c r="V15" s="27"/>
      <c r="W15" s="27"/>
      <c r="X15" s="27"/>
      <c r="Y15" s="27"/>
      <c r="Z15" s="27"/>
      <c r="AA15" s="27"/>
      <c r="AB15" s="25" t="s">
        <v>132</v>
      </c>
      <c r="AC15" s="11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13"/>
      <c r="BN15" s="13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2:66" s="10" customFormat="1" ht="23.25" customHeight="1" hidden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13"/>
      <c r="Q16" s="13"/>
      <c r="S16" s="27"/>
      <c r="T16" s="27"/>
      <c r="U16" s="27"/>
      <c r="V16" s="27"/>
      <c r="W16" s="27"/>
      <c r="X16" s="27"/>
      <c r="Y16" s="35"/>
      <c r="Z16" s="27"/>
      <c r="AA16" s="27"/>
      <c r="AB16" s="25"/>
      <c r="AC16" s="1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35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13"/>
      <c r="BN16" s="13"/>
    </row>
    <row r="17" spans="2:66" s="10" customFormat="1" ht="17.2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3"/>
      <c r="P17" s="13"/>
      <c r="Q17" s="13"/>
      <c r="S17" s="25"/>
      <c r="T17" s="25"/>
      <c r="U17" s="25"/>
      <c r="V17" s="25"/>
      <c r="W17" s="25"/>
      <c r="X17" s="25"/>
      <c r="Y17" s="34"/>
      <c r="Z17" s="25"/>
      <c r="AA17" s="25"/>
      <c r="AB17" s="168" t="s">
        <v>75</v>
      </c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25"/>
      <c r="AT17" s="25"/>
      <c r="AU17" s="3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13"/>
      <c r="BN17" s="13"/>
    </row>
    <row r="18" spans="2:66" s="10" customFormat="1" ht="15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2"/>
      <c r="S18" s="12"/>
      <c r="T18" s="12"/>
      <c r="U18" s="12"/>
      <c r="V18" s="12"/>
      <c r="W18" s="12"/>
      <c r="X18" s="12"/>
      <c r="Y18" s="3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3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3"/>
      <c r="BN18" s="13"/>
    </row>
    <row r="19" spans="2:66" s="10" customFormat="1" ht="15.7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40" t="s">
        <v>2</v>
      </c>
      <c r="N19" s="209" t="s">
        <v>3</v>
      </c>
      <c r="O19" s="210"/>
      <c r="P19" s="210"/>
      <c r="Q19" s="210"/>
      <c r="R19" s="211"/>
      <c r="S19" s="209" t="s">
        <v>4</v>
      </c>
      <c r="T19" s="210"/>
      <c r="U19" s="210"/>
      <c r="V19" s="211"/>
      <c r="W19" s="209" t="s">
        <v>5</v>
      </c>
      <c r="X19" s="210"/>
      <c r="Y19" s="210"/>
      <c r="Z19" s="211"/>
      <c r="AA19" s="209" t="s">
        <v>6</v>
      </c>
      <c r="AB19" s="210"/>
      <c r="AC19" s="210"/>
      <c r="AD19" s="210"/>
      <c r="AE19" s="211"/>
      <c r="AF19" s="209" t="s">
        <v>7</v>
      </c>
      <c r="AG19" s="210"/>
      <c r="AH19" s="210"/>
      <c r="AI19" s="211"/>
      <c r="AJ19" s="209" t="s">
        <v>8</v>
      </c>
      <c r="AK19" s="210"/>
      <c r="AL19" s="210"/>
      <c r="AM19" s="211"/>
      <c r="AN19" s="209" t="s">
        <v>9</v>
      </c>
      <c r="AO19" s="210"/>
      <c r="AP19" s="210"/>
      <c r="AQ19" s="210"/>
      <c r="AR19" s="211"/>
      <c r="AS19" s="209" t="s">
        <v>10</v>
      </c>
      <c r="AT19" s="210"/>
      <c r="AU19" s="210"/>
      <c r="AV19" s="211"/>
      <c r="AW19" s="209" t="s">
        <v>11</v>
      </c>
      <c r="AX19" s="210"/>
      <c r="AY19" s="210"/>
      <c r="AZ19" s="211"/>
      <c r="BA19" s="209" t="s">
        <v>12</v>
      </c>
      <c r="BB19" s="210"/>
      <c r="BC19" s="210"/>
      <c r="BD19" s="210"/>
      <c r="BE19" s="211"/>
      <c r="BF19" s="209" t="s">
        <v>13</v>
      </c>
      <c r="BG19" s="210"/>
      <c r="BH19" s="210"/>
      <c r="BI19" s="211"/>
      <c r="BJ19" s="250" t="s">
        <v>122</v>
      </c>
      <c r="BK19" s="251"/>
      <c r="BL19" s="251"/>
      <c r="BM19" s="251"/>
      <c r="BN19" s="252"/>
    </row>
    <row r="20" spans="2:66" s="10" customFormat="1" ht="15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1"/>
      <c r="N20" s="89" t="s">
        <v>44</v>
      </c>
      <c r="O20" s="89" t="s">
        <v>64</v>
      </c>
      <c r="P20" s="89" t="s">
        <v>44</v>
      </c>
      <c r="Q20" s="89" t="s">
        <v>64</v>
      </c>
      <c r="R20" s="89" t="s">
        <v>44</v>
      </c>
      <c r="S20" s="89" t="s">
        <v>64</v>
      </c>
      <c r="T20" s="89" t="s">
        <v>44</v>
      </c>
      <c r="U20" s="89" t="s">
        <v>64</v>
      </c>
      <c r="V20" s="89" t="s">
        <v>44</v>
      </c>
      <c r="W20" s="89" t="s">
        <v>64</v>
      </c>
      <c r="X20" s="89" t="s">
        <v>44</v>
      </c>
      <c r="Y20" s="89" t="s">
        <v>64</v>
      </c>
      <c r="Z20" s="89" t="s">
        <v>44</v>
      </c>
      <c r="AA20" s="89" t="s">
        <v>64</v>
      </c>
      <c r="AB20" s="89" t="s">
        <v>44</v>
      </c>
      <c r="AC20" s="89" t="s">
        <v>64</v>
      </c>
      <c r="AD20" s="89" t="s">
        <v>44</v>
      </c>
      <c r="AE20" s="89" t="s">
        <v>64</v>
      </c>
      <c r="AF20" s="89" t="s">
        <v>44</v>
      </c>
      <c r="AG20" s="89" t="s">
        <v>64</v>
      </c>
      <c r="AH20" s="89" t="s">
        <v>44</v>
      </c>
      <c r="AI20" s="89" t="s">
        <v>64</v>
      </c>
      <c r="AJ20" s="89" t="s">
        <v>44</v>
      </c>
      <c r="AK20" s="89" t="s">
        <v>64</v>
      </c>
      <c r="AL20" s="89" t="s">
        <v>44</v>
      </c>
      <c r="AM20" s="89" t="s">
        <v>64</v>
      </c>
      <c r="AN20" s="89" t="s">
        <v>44</v>
      </c>
      <c r="AO20" s="89" t="s">
        <v>64</v>
      </c>
      <c r="AP20" s="89" t="s">
        <v>44</v>
      </c>
      <c r="AQ20" s="89" t="s">
        <v>64</v>
      </c>
      <c r="AR20" s="89" t="s">
        <v>44</v>
      </c>
      <c r="AS20" s="89" t="s">
        <v>64</v>
      </c>
      <c r="AT20" s="89" t="s">
        <v>44</v>
      </c>
      <c r="AU20" s="89" t="s">
        <v>64</v>
      </c>
      <c r="AV20" s="89" t="s">
        <v>44</v>
      </c>
      <c r="AW20" s="89" t="s">
        <v>64</v>
      </c>
      <c r="AX20" s="89" t="s">
        <v>44</v>
      </c>
      <c r="AY20" s="89" t="s">
        <v>64</v>
      </c>
      <c r="AZ20" s="89" t="s">
        <v>44</v>
      </c>
      <c r="BA20" s="89" t="s">
        <v>64</v>
      </c>
      <c r="BB20" s="89" t="s">
        <v>44</v>
      </c>
      <c r="BC20" s="89" t="s">
        <v>64</v>
      </c>
      <c r="BD20" s="89" t="s">
        <v>44</v>
      </c>
      <c r="BE20" s="89" t="s">
        <v>64</v>
      </c>
      <c r="BF20" s="89" t="s">
        <v>44</v>
      </c>
      <c r="BG20" s="89" t="s">
        <v>64</v>
      </c>
      <c r="BH20" s="89" t="s">
        <v>44</v>
      </c>
      <c r="BI20" s="89" t="s">
        <v>64</v>
      </c>
      <c r="BJ20" s="89" t="s">
        <v>44</v>
      </c>
      <c r="BK20" s="89" t="s">
        <v>64</v>
      </c>
      <c r="BL20" s="89" t="s">
        <v>44</v>
      </c>
      <c r="BM20" s="89" t="s">
        <v>64</v>
      </c>
      <c r="BN20" s="89" t="s">
        <v>44</v>
      </c>
    </row>
    <row r="21" spans="2:66" s="10" customFormat="1" ht="15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41"/>
      <c r="N21" s="90">
        <v>1</v>
      </c>
      <c r="O21" s="90">
        <v>2</v>
      </c>
      <c r="P21" s="90">
        <v>3</v>
      </c>
      <c r="Q21" s="90">
        <v>4</v>
      </c>
      <c r="R21" s="90">
        <v>5</v>
      </c>
      <c r="S21" s="90">
        <v>6</v>
      </c>
      <c r="T21" s="90">
        <v>7</v>
      </c>
      <c r="U21" s="90">
        <v>8</v>
      </c>
      <c r="V21" s="90">
        <v>9</v>
      </c>
      <c r="W21" s="90">
        <v>10</v>
      </c>
      <c r="X21" s="90">
        <v>11</v>
      </c>
      <c r="Y21" s="90">
        <v>12</v>
      </c>
      <c r="Z21" s="90">
        <v>13</v>
      </c>
      <c r="AA21" s="90">
        <v>14</v>
      </c>
      <c r="AB21" s="90">
        <v>15</v>
      </c>
      <c r="AC21" s="90">
        <v>16</v>
      </c>
      <c r="AD21" s="90">
        <v>17</v>
      </c>
      <c r="AE21" s="90">
        <v>18</v>
      </c>
      <c r="AF21" s="90">
        <v>19</v>
      </c>
      <c r="AG21" s="90">
        <v>20</v>
      </c>
      <c r="AH21" s="90">
        <v>21</v>
      </c>
      <c r="AI21" s="90">
        <v>22</v>
      </c>
      <c r="AJ21" s="90">
        <v>23</v>
      </c>
      <c r="AK21" s="90">
        <v>24</v>
      </c>
      <c r="AL21" s="90">
        <v>25</v>
      </c>
      <c r="AM21" s="90">
        <v>26</v>
      </c>
      <c r="AN21" s="90">
        <v>27</v>
      </c>
      <c r="AO21" s="90">
        <v>28</v>
      </c>
      <c r="AP21" s="90">
        <v>29</v>
      </c>
      <c r="AQ21" s="90">
        <v>30</v>
      </c>
      <c r="AR21" s="90">
        <v>31</v>
      </c>
      <c r="AS21" s="90">
        <v>32</v>
      </c>
      <c r="AT21" s="90">
        <v>33</v>
      </c>
      <c r="AU21" s="90">
        <v>34</v>
      </c>
      <c r="AV21" s="90">
        <v>35</v>
      </c>
      <c r="AW21" s="90">
        <v>36</v>
      </c>
      <c r="AX21" s="90">
        <v>37</v>
      </c>
      <c r="AY21" s="90">
        <v>38</v>
      </c>
      <c r="AZ21" s="90">
        <v>39</v>
      </c>
      <c r="BA21" s="90">
        <v>40</v>
      </c>
      <c r="BB21" s="90">
        <v>41</v>
      </c>
      <c r="BC21" s="90">
        <v>42</v>
      </c>
      <c r="BD21" s="90">
        <v>43</v>
      </c>
      <c r="BE21" s="90">
        <v>44</v>
      </c>
      <c r="BF21" s="90">
        <v>45</v>
      </c>
      <c r="BG21" s="90">
        <v>46</v>
      </c>
      <c r="BH21" s="90">
        <v>47</v>
      </c>
      <c r="BI21" s="90">
        <v>48</v>
      </c>
      <c r="BJ21" s="117">
        <v>49</v>
      </c>
      <c r="BK21" s="118">
        <v>50</v>
      </c>
      <c r="BL21" s="119">
        <v>51</v>
      </c>
      <c r="BM21" s="120">
        <v>52</v>
      </c>
      <c r="BN21" s="121"/>
    </row>
    <row r="22" spans="2:66" s="10" customFormat="1" ht="15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4"/>
      <c r="N22" s="91">
        <v>30</v>
      </c>
      <c r="O22" s="91">
        <v>6</v>
      </c>
      <c r="P22" s="91">
        <v>13</v>
      </c>
      <c r="Q22" s="91">
        <v>20</v>
      </c>
      <c r="R22" s="91">
        <v>27</v>
      </c>
      <c r="S22" s="91">
        <v>4</v>
      </c>
      <c r="T22" s="91">
        <v>11</v>
      </c>
      <c r="U22" s="92">
        <v>18</v>
      </c>
      <c r="V22" s="93">
        <v>25</v>
      </c>
      <c r="W22" s="91">
        <v>1</v>
      </c>
      <c r="X22" s="91">
        <v>8</v>
      </c>
      <c r="Y22" s="91">
        <v>15</v>
      </c>
      <c r="Z22" s="91">
        <v>22</v>
      </c>
      <c r="AA22" s="91">
        <v>29</v>
      </c>
      <c r="AB22" s="91">
        <v>6</v>
      </c>
      <c r="AC22" s="91">
        <v>13</v>
      </c>
      <c r="AD22" s="91">
        <v>20</v>
      </c>
      <c r="AE22" s="94">
        <v>27</v>
      </c>
      <c r="AF22" s="91">
        <v>3</v>
      </c>
      <c r="AG22" s="91">
        <v>10</v>
      </c>
      <c r="AH22" s="91">
        <v>17</v>
      </c>
      <c r="AI22" s="92">
        <v>24</v>
      </c>
      <c r="AJ22" s="93">
        <v>31</v>
      </c>
      <c r="AK22" s="91">
        <v>7</v>
      </c>
      <c r="AL22" s="91">
        <v>14</v>
      </c>
      <c r="AM22" s="91">
        <v>21</v>
      </c>
      <c r="AN22" s="91">
        <v>28</v>
      </c>
      <c r="AO22" s="91">
        <v>7</v>
      </c>
      <c r="AP22" s="91">
        <v>14</v>
      </c>
      <c r="AQ22" s="92">
        <v>21</v>
      </c>
      <c r="AR22" s="93">
        <v>28</v>
      </c>
      <c r="AS22" s="91">
        <v>4</v>
      </c>
      <c r="AT22" s="91">
        <v>11</v>
      </c>
      <c r="AU22" s="91">
        <v>18</v>
      </c>
      <c r="AV22" s="94">
        <v>25</v>
      </c>
      <c r="AW22" s="94">
        <v>2</v>
      </c>
      <c r="AX22" s="94">
        <v>9</v>
      </c>
      <c r="AY22" s="91">
        <v>16</v>
      </c>
      <c r="AZ22" s="91">
        <v>23</v>
      </c>
      <c r="BA22" s="91">
        <v>30</v>
      </c>
      <c r="BB22" s="91">
        <v>6</v>
      </c>
      <c r="BC22" s="94">
        <v>13</v>
      </c>
      <c r="BD22" s="91">
        <v>20</v>
      </c>
      <c r="BE22" s="91">
        <v>27</v>
      </c>
      <c r="BF22" s="91">
        <v>4</v>
      </c>
      <c r="BG22" s="91">
        <v>11</v>
      </c>
      <c r="BH22" s="91">
        <v>18</v>
      </c>
      <c r="BI22" s="91">
        <v>25</v>
      </c>
      <c r="BJ22" s="122">
        <v>1</v>
      </c>
      <c r="BK22" s="123">
        <v>8</v>
      </c>
      <c r="BL22" s="123">
        <v>15</v>
      </c>
      <c r="BM22" s="122">
        <v>22</v>
      </c>
      <c r="BN22" s="124">
        <v>29</v>
      </c>
    </row>
    <row r="23" spans="2:66" s="10" customFormat="1" ht="15.7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4"/>
      <c r="N23" s="95">
        <v>3</v>
      </c>
      <c r="O23" s="95">
        <v>10</v>
      </c>
      <c r="P23" s="95">
        <v>17</v>
      </c>
      <c r="Q23" s="95">
        <v>24</v>
      </c>
      <c r="R23" s="95">
        <v>1</v>
      </c>
      <c r="S23" s="95">
        <v>8</v>
      </c>
      <c r="T23" s="95" t="s">
        <v>91</v>
      </c>
      <c r="U23" s="96">
        <v>22</v>
      </c>
      <c r="V23" s="97">
        <v>29</v>
      </c>
      <c r="W23" s="95">
        <v>5</v>
      </c>
      <c r="X23" s="95">
        <v>12</v>
      </c>
      <c r="Y23" s="95">
        <v>19</v>
      </c>
      <c r="Z23" s="95">
        <v>26</v>
      </c>
      <c r="AA23" s="95">
        <v>3</v>
      </c>
      <c r="AB23" s="95">
        <v>10</v>
      </c>
      <c r="AC23" s="95">
        <v>17</v>
      </c>
      <c r="AD23" s="95">
        <v>24</v>
      </c>
      <c r="AE23" s="95">
        <v>31</v>
      </c>
      <c r="AF23" s="98">
        <v>7</v>
      </c>
      <c r="AG23" s="95">
        <v>14</v>
      </c>
      <c r="AH23" s="95">
        <v>21</v>
      </c>
      <c r="AI23" s="96">
        <v>28</v>
      </c>
      <c r="AJ23" s="97">
        <v>4</v>
      </c>
      <c r="AK23" s="95">
        <v>11</v>
      </c>
      <c r="AL23" s="95">
        <v>18</v>
      </c>
      <c r="AM23" s="95">
        <v>25</v>
      </c>
      <c r="AN23" s="95">
        <v>4</v>
      </c>
      <c r="AO23" s="95" t="s">
        <v>92</v>
      </c>
      <c r="AP23" s="95">
        <v>18</v>
      </c>
      <c r="AQ23" s="96">
        <v>25</v>
      </c>
      <c r="AR23" s="97">
        <v>1</v>
      </c>
      <c r="AS23" s="95">
        <v>8</v>
      </c>
      <c r="AT23" s="95">
        <v>15</v>
      </c>
      <c r="AU23" s="95">
        <v>22</v>
      </c>
      <c r="AV23" s="95">
        <v>29</v>
      </c>
      <c r="AW23" s="95">
        <v>6</v>
      </c>
      <c r="AX23" s="95">
        <v>13</v>
      </c>
      <c r="AY23" s="95">
        <v>20</v>
      </c>
      <c r="AZ23" s="95">
        <v>27</v>
      </c>
      <c r="BA23" s="95">
        <v>3</v>
      </c>
      <c r="BB23" s="95">
        <v>10</v>
      </c>
      <c r="BC23" s="95">
        <v>17</v>
      </c>
      <c r="BD23" s="95">
        <v>24</v>
      </c>
      <c r="BE23" s="95" t="s">
        <v>93</v>
      </c>
      <c r="BF23" s="95">
        <v>8</v>
      </c>
      <c r="BG23" s="95">
        <v>15</v>
      </c>
      <c r="BH23" s="95">
        <v>22</v>
      </c>
      <c r="BI23" s="95">
        <v>29</v>
      </c>
      <c r="BJ23" s="125">
        <v>6</v>
      </c>
      <c r="BK23" s="126">
        <v>13</v>
      </c>
      <c r="BL23" s="127">
        <v>20</v>
      </c>
      <c r="BM23" s="128" t="s">
        <v>123</v>
      </c>
      <c r="BN23" s="129">
        <v>3</v>
      </c>
    </row>
    <row r="24" spans="2:66" s="10" customFormat="1" ht="29.2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3" t="s">
        <v>86</v>
      </c>
      <c r="N24" s="140"/>
      <c r="O24" s="140"/>
      <c r="P24" s="140"/>
      <c r="Q24" s="140">
        <v>16</v>
      </c>
      <c r="R24" s="140"/>
      <c r="S24" s="140"/>
      <c r="T24" s="140"/>
      <c r="U24" s="255"/>
      <c r="V24" s="257"/>
      <c r="W24" s="140"/>
      <c r="X24" s="140"/>
      <c r="Y24" s="140"/>
      <c r="Z24" s="140"/>
      <c r="AA24" s="140"/>
      <c r="AB24" s="140"/>
      <c r="AC24" s="140"/>
      <c r="AD24" s="140" t="s">
        <v>46</v>
      </c>
      <c r="AE24" s="140" t="s">
        <v>46</v>
      </c>
      <c r="AF24" s="140" t="s">
        <v>45</v>
      </c>
      <c r="AG24" s="140" t="s">
        <v>45</v>
      </c>
      <c r="AH24" s="140" t="s">
        <v>45</v>
      </c>
      <c r="AI24" s="140" t="s">
        <v>46</v>
      </c>
      <c r="AJ24" s="253" t="s">
        <v>47</v>
      </c>
      <c r="AK24" s="140" t="s">
        <v>47</v>
      </c>
      <c r="AL24" s="140" t="s">
        <v>47</v>
      </c>
      <c r="AM24" s="140" t="s">
        <v>47</v>
      </c>
      <c r="AN24" s="140">
        <v>15</v>
      </c>
      <c r="AO24" s="140"/>
      <c r="AP24" s="140"/>
      <c r="AQ24" s="255"/>
      <c r="AR24" s="257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 t="s">
        <v>46</v>
      </c>
      <c r="BD24" s="140" t="s">
        <v>46</v>
      </c>
      <c r="BE24" s="140" t="s">
        <v>45</v>
      </c>
      <c r="BF24" s="140" t="s">
        <v>45</v>
      </c>
      <c r="BG24" s="140" t="s">
        <v>45</v>
      </c>
      <c r="BH24" s="140" t="s">
        <v>45</v>
      </c>
      <c r="BI24" s="140" t="s">
        <v>45</v>
      </c>
      <c r="BJ24" s="140" t="s">
        <v>45</v>
      </c>
      <c r="BK24" s="140" t="s">
        <v>45</v>
      </c>
      <c r="BL24" s="140" t="s">
        <v>45</v>
      </c>
      <c r="BM24" s="140" t="s">
        <v>45</v>
      </c>
      <c r="BN24" s="140" t="s">
        <v>45</v>
      </c>
    </row>
    <row r="25" spans="2:66" s="10" customFormat="1" ht="20.2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4"/>
      <c r="N25" s="141"/>
      <c r="O25" s="141"/>
      <c r="P25" s="141"/>
      <c r="Q25" s="141"/>
      <c r="R25" s="141"/>
      <c r="S25" s="141"/>
      <c r="T25" s="141"/>
      <c r="U25" s="256"/>
      <c r="V25" s="258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254"/>
      <c r="AK25" s="141"/>
      <c r="AL25" s="141"/>
      <c r="AM25" s="141"/>
      <c r="AN25" s="141"/>
      <c r="AO25" s="141"/>
      <c r="AP25" s="141"/>
      <c r="AQ25" s="256"/>
      <c r="AR25" s="258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</row>
    <row r="26" spans="2:66" s="10" customFormat="1" ht="15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7" t="s">
        <v>49</v>
      </c>
      <c r="N26" s="57"/>
      <c r="O26" s="58"/>
      <c r="P26" s="56"/>
      <c r="Q26" s="56"/>
      <c r="R26" s="32"/>
      <c r="S26" s="58" t="s">
        <v>50</v>
      </c>
      <c r="T26" s="57"/>
      <c r="U26" s="56"/>
      <c r="V26" s="56"/>
      <c r="W26" s="56"/>
      <c r="X26" s="56"/>
      <c r="Y26" s="56"/>
      <c r="Z26" s="99" t="s">
        <v>46</v>
      </c>
      <c r="AA26" s="100" t="s">
        <v>74</v>
      </c>
      <c r="AB26" s="101"/>
      <c r="AC26" s="99"/>
      <c r="AD26" s="102"/>
      <c r="AE26" s="102"/>
      <c r="AF26" s="99"/>
      <c r="AG26" s="100"/>
      <c r="AH26" s="101"/>
      <c r="AI26" s="101"/>
      <c r="AJ26" s="101"/>
      <c r="AK26" s="99"/>
      <c r="AL26" s="99"/>
      <c r="AM26" s="99"/>
      <c r="AN26" s="99"/>
      <c r="AO26" s="99"/>
      <c r="AP26" s="99"/>
      <c r="AQ26" s="56"/>
      <c r="AR26" s="56"/>
      <c r="AS26" s="55"/>
      <c r="AT26" s="55" t="s">
        <v>45</v>
      </c>
      <c r="AU26" s="59" t="s">
        <v>51</v>
      </c>
      <c r="AV26" s="56"/>
      <c r="AW26" s="56"/>
      <c r="AX26" s="55"/>
      <c r="AY26" s="55"/>
      <c r="AZ26" s="56"/>
      <c r="BG26" s="56"/>
      <c r="BH26" s="56"/>
      <c r="BI26" s="56"/>
      <c r="BJ26" s="12"/>
      <c r="BK26" s="12"/>
      <c r="BL26" s="12"/>
      <c r="BM26" s="13"/>
      <c r="BN26" s="13"/>
    </row>
    <row r="27" spans="2:66" s="10" customFormat="1" ht="26.2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5"/>
      <c r="N27" s="56"/>
      <c r="O27" s="56"/>
      <c r="P27" s="56"/>
      <c r="Q27" s="56"/>
      <c r="R27" s="56"/>
      <c r="S27" s="246"/>
      <c r="T27" s="246"/>
      <c r="U27" s="246"/>
      <c r="V27" s="246"/>
      <c r="W27" s="246"/>
      <c r="X27" s="246"/>
      <c r="Y27" s="246"/>
      <c r="Z27" s="103" t="s">
        <v>52</v>
      </c>
      <c r="AA27" s="100" t="s">
        <v>53</v>
      </c>
      <c r="AB27" s="99"/>
      <c r="AC27" s="99"/>
      <c r="AD27" s="99" t="s">
        <v>48</v>
      </c>
      <c r="AE27" s="100" t="s">
        <v>54</v>
      </c>
      <c r="AF27" s="99"/>
      <c r="AG27" s="99"/>
      <c r="AH27" s="99"/>
      <c r="AI27" s="99"/>
      <c r="AJ27" s="99"/>
      <c r="AK27" s="99"/>
      <c r="AL27" s="103" t="s">
        <v>47</v>
      </c>
      <c r="AM27" s="100" t="s">
        <v>55</v>
      </c>
      <c r="AN27" s="99"/>
      <c r="AO27" s="99"/>
      <c r="AP27" s="103"/>
      <c r="AQ27" s="56"/>
      <c r="AR27" s="56"/>
      <c r="AS27" s="56"/>
      <c r="AT27" s="99"/>
      <c r="AU27" s="246"/>
      <c r="AV27" s="246"/>
      <c r="AW27" s="246"/>
      <c r="AX27" s="246"/>
      <c r="AY27" s="246"/>
      <c r="AZ27" s="56"/>
      <c r="BG27" s="56"/>
      <c r="BH27" s="56"/>
      <c r="BI27" s="56"/>
      <c r="BJ27" s="12"/>
      <c r="BK27" s="12"/>
      <c r="BL27" s="12"/>
      <c r="BM27" s="13"/>
      <c r="BN27" s="13"/>
    </row>
    <row r="28" spans="2:66" s="10" customFormat="1" ht="16.5" thickBo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5"/>
      <c r="N28" s="56"/>
      <c r="O28" s="56"/>
      <c r="P28" s="56"/>
      <c r="Q28" s="56"/>
      <c r="R28" s="56"/>
      <c r="S28" s="59"/>
      <c r="T28" s="56"/>
      <c r="U28" s="56"/>
      <c r="V28" s="56"/>
      <c r="W28" s="56"/>
      <c r="X28" s="56"/>
      <c r="Y28" s="56"/>
      <c r="Z28" s="56"/>
      <c r="AA28" s="59"/>
      <c r="AB28" s="56"/>
      <c r="AC28" s="56"/>
      <c r="AD28" s="61"/>
      <c r="AE28" s="62"/>
      <c r="AF28" s="56"/>
      <c r="AG28" s="56"/>
      <c r="AH28" s="56"/>
      <c r="AI28" s="56"/>
      <c r="AJ28" s="56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6"/>
      <c r="AY28" s="56"/>
      <c r="AZ28" s="56"/>
      <c r="BA28" s="61"/>
      <c r="BB28" s="62"/>
      <c r="BC28" s="63"/>
      <c r="BD28" s="63"/>
      <c r="BE28" s="61"/>
      <c r="BF28" s="55"/>
      <c r="BG28" s="12"/>
      <c r="BH28" s="12"/>
      <c r="BI28" s="12"/>
      <c r="BJ28" s="12"/>
      <c r="BK28" s="12"/>
      <c r="BL28" s="12"/>
      <c r="BM28" s="13"/>
      <c r="BN28" s="13"/>
    </row>
    <row r="29" spans="1:70" s="10" customFormat="1" ht="15" customHeight="1" thickBot="1">
      <c r="A29" s="262" t="s">
        <v>14</v>
      </c>
      <c r="B29" s="265" t="s">
        <v>73</v>
      </c>
      <c r="C29" s="267" t="s">
        <v>72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231" t="s">
        <v>15</v>
      </c>
      <c r="P29" s="232" t="s">
        <v>57</v>
      </c>
      <c r="Q29" s="242" t="s">
        <v>16</v>
      </c>
      <c r="R29" s="243"/>
      <c r="S29" s="243"/>
      <c r="T29" s="243"/>
      <c r="U29" s="243"/>
      <c r="V29" s="243"/>
      <c r="W29" s="243"/>
      <c r="X29" s="243"/>
      <c r="Y29" s="79"/>
      <c r="Z29" s="144" t="s">
        <v>84</v>
      </c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6"/>
      <c r="AU29" s="80"/>
      <c r="AV29" s="144" t="s">
        <v>85</v>
      </c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6"/>
      <c r="BQ29" s="81"/>
      <c r="BR29" s="82"/>
    </row>
    <row r="30" spans="1:70" s="1" customFormat="1" ht="19.5" customHeight="1" thickBot="1">
      <c r="A30" s="263"/>
      <c r="B30" s="26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75"/>
      <c r="P30" s="244"/>
      <c r="Q30" s="245" t="s">
        <v>17</v>
      </c>
      <c r="R30" s="237"/>
      <c r="S30" s="245" t="s">
        <v>58</v>
      </c>
      <c r="T30" s="237"/>
      <c r="U30" s="259" t="s">
        <v>18</v>
      </c>
      <c r="V30" s="185"/>
      <c r="W30" s="245" t="s">
        <v>19</v>
      </c>
      <c r="X30" s="237"/>
      <c r="Y30" s="260" t="s">
        <v>20</v>
      </c>
      <c r="Z30" s="238" t="s">
        <v>21</v>
      </c>
      <c r="AA30" s="220"/>
      <c r="AB30" s="280" t="s">
        <v>22</v>
      </c>
      <c r="AC30" s="281"/>
      <c r="AD30" s="281"/>
      <c r="AE30" s="281"/>
      <c r="AF30" s="281"/>
      <c r="AG30" s="281"/>
      <c r="AH30" s="281"/>
      <c r="AI30" s="282"/>
      <c r="AJ30" s="238" t="s">
        <v>23</v>
      </c>
      <c r="AK30" s="219"/>
      <c r="AL30" s="28"/>
      <c r="AM30" s="184" t="s">
        <v>42</v>
      </c>
      <c r="AN30" s="185"/>
      <c r="AO30" s="259" t="s">
        <v>24</v>
      </c>
      <c r="AP30" s="184"/>
      <c r="AQ30" s="212" t="s">
        <v>25</v>
      </c>
      <c r="AR30" s="213"/>
      <c r="AS30" s="213"/>
      <c r="AT30" s="214"/>
      <c r="AU30" s="260" t="s">
        <v>26</v>
      </c>
      <c r="AV30" s="218" t="s">
        <v>21</v>
      </c>
      <c r="AW30" s="218"/>
      <c r="AX30" s="147" t="s">
        <v>22</v>
      </c>
      <c r="AY30" s="148"/>
      <c r="AZ30" s="148"/>
      <c r="BA30" s="148"/>
      <c r="BB30" s="148"/>
      <c r="BC30" s="148"/>
      <c r="BD30" s="148"/>
      <c r="BE30" s="149"/>
      <c r="BF30" s="218" t="s">
        <v>23</v>
      </c>
      <c r="BG30" s="237"/>
      <c r="BH30" s="15"/>
      <c r="BI30" s="184" t="s">
        <v>42</v>
      </c>
      <c r="BJ30" s="185"/>
      <c r="BK30" s="259" t="s">
        <v>24</v>
      </c>
      <c r="BL30" s="184"/>
      <c r="BM30" s="212" t="s">
        <v>25</v>
      </c>
      <c r="BN30" s="213"/>
      <c r="BO30" s="213"/>
      <c r="BP30" s="214"/>
      <c r="BQ30" s="276"/>
      <c r="BR30" s="277"/>
    </row>
    <row r="31" spans="1:70" s="1" customFormat="1" ht="16.5" customHeight="1" thickBot="1">
      <c r="A31" s="263"/>
      <c r="B31" s="266"/>
      <c r="C31" s="27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75"/>
      <c r="P31" s="244"/>
      <c r="Q31" s="238"/>
      <c r="R31" s="220"/>
      <c r="S31" s="238"/>
      <c r="T31" s="220"/>
      <c r="U31" s="223"/>
      <c r="V31" s="187"/>
      <c r="W31" s="238"/>
      <c r="X31" s="220"/>
      <c r="Y31" s="261"/>
      <c r="Z31" s="238"/>
      <c r="AA31" s="219"/>
      <c r="AB31" s="245" t="s">
        <v>21</v>
      </c>
      <c r="AC31" s="237"/>
      <c r="AD31" s="280" t="s">
        <v>27</v>
      </c>
      <c r="AE31" s="281"/>
      <c r="AF31" s="281"/>
      <c r="AG31" s="281"/>
      <c r="AH31" s="281"/>
      <c r="AI31" s="282"/>
      <c r="AJ31" s="238"/>
      <c r="AK31" s="219"/>
      <c r="AL31" s="29"/>
      <c r="AM31" s="186"/>
      <c r="AN31" s="187"/>
      <c r="AO31" s="223"/>
      <c r="AP31" s="186"/>
      <c r="AQ31" s="215"/>
      <c r="AR31" s="216"/>
      <c r="AS31" s="216"/>
      <c r="AT31" s="217"/>
      <c r="AU31" s="261"/>
      <c r="AV31" s="219"/>
      <c r="AW31" s="220"/>
      <c r="AX31" s="238" t="s">
        <v>21</v>
      </c>
      <c r="AY31" s="219"/>
      <c r="AZ31" s="147" t="s">
        <v>28</v>
      </c>
      <c r="BA31" s="148"/>
      <c r="BB31" s="148"/>
      <c r="BC31" s="148"/>
      <c r="BD31" s="148"/>
      <c r="BE31" s="149"/>
      <c r="BF31" s="238"/>
      <c r="BG31" s="220"/>
      <c r="BH31" s="15"/>
      <c r="BI31" s="186"/>
      <c r="BJ31" s="187"/>
      <c r="BK31" s="223"/>
      <c r="BL31" s="186"/>
      <c r="BM31" s="215"/>
      <c r="BN31" s="216"/>
      <c r="BO31" s="216"/>
      <c r="BP31" s="217"/>
      <c r="BQ31" s="276"/>
      <c r="BR31" s="277"/>
    </row>
    <row r="32" spans="1:70" s="1" customFormat="1" ht="12.75" customHeight="1">
      <c r="A32" s="263"/>
      <c r="B32" s="266"/>
      <c r="C32" s="27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  <c r="O32" s="275"/>
      <c r="P32" s="244"/>
      <c r="Q32" s="238"/>
      <c r="R32" s="220"/>
      <c r="S32" s="238"/>
      <c r="T32" s="220"/>
      <c r="U32" s="223"/>
      <c r="V32" s="187"/>
      <c r="W32" s="238"/>
      <c r="X32" s="220"/>
      <c r="Y32" s="261"/>
      <c r="Z32" s="238"/>
      <c r="AA32" s="219"/>
      <c r="AB32" s="238"/>
      <c r="AC32" s="220"/>
      <c r="AD32" s="186" t="s">
        <v>29</v>
      </c>
      <c r="AE32" s="187"/>
      <c r="AF32" s="223" t="s">
        <v>30</v>
      </c>
      <c r="AG32" s="187"/>
      <c r="AH32" s="223" t="s">
        <v>41</v>
      </c>
      <c r="AI32" s="187"/>
      <c r="AJ32" s="238"/>
      <c r="AK32" s="219"/>
      <c r="AL32" s="29"/>
      <c r="AM32" s="186"/>
      <c r="AN32" s="187"/>
      <c r="AO32" s="223"/>
      <c r="AP32" s="186"/>
      <c r="AQ32" s="225" t="s">
        <v>31</v>
      </c>
      <c r="AR32" s="226"/>
      <c r="AS32" s="225" t="s">
        <v>32</v>
      </c>
      <c r="AT32" s="226"/>
      <c r="AU32" s="261"/>
      <c r="AV32" s="219"/>
      <c r="AW32" s="220"/>
      <c r="AX32" s="238"/>
      <c r="AY32" s="219"/>
      <c r="AZ32" s="231" t="s">
        <v>29</v>
      </c>
      <c r="BA32" s="232"/>
      <c r="BB32" s="223" t="s">
        <v>30</v>
      </c>
      <c r="BC32" s="187"/>
      <c r="BD32" s="223" t="s">
        <v>41</v>
      </c>
      <c r="BE32" s="187"/>
      <c r="BF32" s="238"/>
      <c r="BG32" s="220"/>
      <c r="BH32" s="15"/>
      <c r="BI32" s="186"/>
      <c r="BJ32" s="187"/>
      <c r="BK32" s="223"/>
      <c r="BL32" s="186"/>
      <c r="BM32" s="259" t="s">
        <v>31</v>
      </c>
      <c r="BN32" s="185"/>
      <c r="BO32" s="223" t="s">
        <v>32</v>
      </c>
      <c r="BP32" s="186"/>
      <c r="BQ32" s="278" t="s">
        <v>43</v>
      </c>
      <c r="BR32" s="279"/>
    </row>
    <row r="33" spans="1:70" s="1" customFormat="1" ht="27" customHeight="1">
      <c r="A33" s="263"/>
      <c r="B33" s="266"/>
      <c r="C33" s="270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75"/>
      <c r="P33" s="244"/>
      <c r="Q33" s="238"/>
      <c r="R33" s="220"/>
      <c r="S33" s="238"/>
      <c r="T33" s="220"/>
      <c r="U33" s="223"/>
      <c r="V33" s="187"/>
      <c r="W33" s="238"/>
      <c r="X33" s="220"/>
      <c r="Y33" s="261"/>
      <c r="Z33" s="238"/>
      <c r="AA33" s="219"/>
      <c r="AB33" s="238"/>
      <c r="AC33" s="220"/>
      <c r="AD33" s="186"/>
      <c r="AE33" s="187"/>
      <c r="AF33" s="223"/>
      <c r="AG33" s="187"/>
      <c r="AH33" s="223"/>
      <c r="AI33" s="187"/>
      <c r="AJ33" s="238"/>
      <c r="AK33" s="219"/>
      <c r="AL33" s="29"/>
      <c r="AM33" s="186"/>
      <c r="AN33" s="187"/>
      <c r="AO33" s="223"/>
      <c r="AP33" s="186"/>
      <c r="AQ33" s="227"/>
      <c r="AR33" s="228"/>
      <c r="AS33" s="227"/>
      <c r="AT33" s="228"/>
      <c r="AU33" s="261"/>
      <c r="AV33" s="219"/>
      <c r="AW33" s="220"/>
      <c r="AX33" s="238"/>
      <c r="AY33" s="219"/>
      <c r="AZ33" s="233"/>
      <c r="BA33" s="234"/>
      <c r="BB33" s="223"/>
      <c r="BC33" s="187"/>
      <c r="BD33" s="223"/>
      <c r="BE33" s="187"/>
      <c r="BF33" s="238"/>
      <c r="BG33" s="220"/>
      <c r="BH33" s="15"/>
      <c r="BI33" s="186"/>
      <c r="BJ33" s="187"/>
      <c r="BK33" s="223"/>
      <c r="BL33" s="186"/>
      <c r="BM33" s="223"/>
      <c r="BN33" s="187"/>
      <c r="BO33" s="223"/>
      <c r="BP33" s="186"/>
      <c r="BQ33" s="2"/>
      <c r="BR33" s="5"/>
    </row>
    <row r="34" spans="1:70" s="1" customFormat="1" ht="36.75" customHeight="1" thickBot="1">
      <c r="A34" s="264"/>
      <c r="B34" s="266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275"/>
      <c r="P34" s="244"/>
      <c r="Q34" s="238"/>
      <c r="R34" s="220"/>
      <c r="S34" s="238"/>
      <c r="T34" s="220"/>
      <c r="U34" s="223"/>
      <c r="V34" s="187"/>
      <c r="W34" s="238"/>
      <c r="X34" s="220"/>
      <c r="Y34" s="261"/>
      <c r="Z34" s="238"/>
      <c r="AA34" s="219"/>
      <c r="AB34" s="239"/>
      <c r="AC34" s="222"/>
      <c r="AD34" s="186"/>
      <c r="AE34" s="187"/>
      <c r="AF34" s="223"/>
      <c r="AG34" s="187"/>
      <c r="AH34" s="223"/>
      <c r="AI34" s="187"/>
      <c r="AJ34" s="238"/>
      <c r="AK34" s="219"/>
      <c r="AL34" s="30"/>
      <c r="AM34" s="188"/>
      <c r="AN34" s="189"/>
      <c r="AO34" s="224"/>
      <c r="AP34" s="188"/>
      <c r="AQ34" s="229"/>
      <c r="AR34" s="230"/>
      <c r="AS34" s="229"/>
      <c r="AT34" s="230"/>
      <c r="AU34" s="261"/>
      <c r="AV34" s="221"/>
      <c r="AW34" s="222"/>
      <c r="AX34" s="239"/>
      <c r="AY34" s="221"/>
      <c r="AZ34" s="235"/>
      <c r="BA34" s="236"/>
      <c r="BB34" s="224"/>
      <c r="BC34" s="189"/>
      <c r="BD34" s="223"/>
      <c r="BE34" s="187"/>
      <c r="BF34" s="239"/>
      <c r="BG34" s="222"/>
      <c r="BH34" s="15"/>
      <c r="BI34" s="188"/>
      <c r="BJ34" s="189"/>
      <c r="BK34" s="224"/>
      <c r="BL34" s="188"/>
      <c r="BM34" s="224"/>
      <c r="BN34" s="189"/>
      <c r="BO34" s="224"/>
      <c r="BP34" s="188"/>
      <c r="BQ34" s="3"/>
      <c r="BR34" s="4"/>
    </row>
    <row r="35" spans="1:70" s="1" customFormat="1" ht="16.5" customHeight="1" thickBot="1">
      <c r="A35" s="150" t="s">
        <v>65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2"/>
    </row>
    <row r="36" spans="1:70" s="1" customFormat="1" ht="26.25" customHeight="1">
      <c r="A36" s="6">
        <v>1</v>
      </c>
      <c r="B36" s="7" t="s">
        <v>76</v>
      </c>
      <c r="C36" s="153" t="s">
        <v>115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5"/>
      <c r="O36" s="171">
        <v>5</v>
      </c>
      <c r="P36" s="172"/>
      <c r="Q36" s="179">
        <f aca="true" t="shared" si="0" ref="Q36:Q41">O36*30</f>
        <v>150</v>
      </c>
      <c r="R36" s="178"/>
      <c r="S36" s="177">
        <f aca="true" t="shared" si="1" ref="S36:S41">W36</f>
        <v>150</v>
      </c>
      <c r="T36" s="178"/>
      <c r="U36" s="171"/>
      <c r="V36" s="172"/>
      <c r="W36" s="177">
        <f aca="true" t="shared" si="2" ref="W36:W41">Z36+AV36</f>
        <v>150</v>
      </c>
      <c r="X36" s="178"/>
      <c r="Y36" s="46"/>
      <c r="Z36" s="177">
        <f aca="true" t="shared" si="3" ref="Z36:Z43">Y36*30</f>
        <v>0</v>
      </c>
      <c r="AA36" s="178"/>
      <c r="AB36" s="177">
        <f aca="true" t="shared" si="4" ref="AB36:AB41">AD36+AF36+AH36</f>
        <v>0</v>
      </c>
      <c r="AC36" s="178"/>
      <c r="AD36" s="171"/>
      <c r="AE36" s="172"/>
      <c r="AF36" s="171"/>
      <c r="AG36" s="172"/>
      <c r="AH36" s="171"/>
      <c r="AI36" s="172"/>
      <c r="AJ36" s="177">
        <f aca="true" t="shared" si="5" ref="AJ36:AJ41">Z36-AB36</f>
        <v>0</v>
      </c>
      <c r="AK36" s="178"/>
      <c r="AL36" s="16" t="e">
        <f aca="true" t="shared" si="6" ref="AL36:AL41">AJ36/Z36*100</f>
        <v>#DIV/0!</v>
      </c>
      <c r="AM36" s="182"/>
      <c r="AN36" s="172"/>
      <c r="AO36" s="171"/>
      <c r="AP36" s="172"/>
      <c r="AQ36" s="171"/>
      <c r="AR36" s="172"/>
      <c r="AS36" s="171"/>
      <c r="AT36" s="172"/>
      <c r="AU36" s="46">
        <v>5</v>
      </c>
      <c r="AV36" s="177">
        <f aca="true" t="shared" si="7" ref="AV36:AV43">AU36*30</f>
        <v>150</v>
      </c>
      <c r="AW36" s="178"/>
      <c r="AX36" s="177">
        <f aca="true" t="shared" si="8" ref="AX36:AX41">AZ36+BB36+BD36</f>
        <v>50</v>
      </c>
      <c r="AY36" s="180"/>
      <c r="AZ36" s="171">
        <v>32</v>
      </c>
      <c r="BA36" s="172"/>
      <c r="BB36" s="171"/>
      <c r="BC36" s="172"/>
      <c r="BD36" s="171">
        <v>18</v>
      </c>
      <c r="BE36" s="172"/>
      <c r="BF36" s="177">
        <f aca="true" t="shared" si="9" ref="BF36:BF41">AV36-AX36</f>
        <v>100</v>
      </c>
      <c r="BG36" s="178"/>
      <c r="BH36" s="16">
        <f aca="true" t="shared" si="10" ref="BH36:BH41">BF36/AV36*100</f>
        <v>66.66666666666666</v>
      </c>
      <c r="BI36" s="182">
        <v>4</v>
      </c>
      <c r="BJ36" s="172"/>
      <c r="BK36" s="171"/>
      <c r="BL36" s="181"/>
      <c r="BM36" s="190">
        <v>4</v>
      </c>
      <c r="BN36" s="191"/>
      <c r="BO36" s="171"/>
      <c r="BP36" s="181"/>
      <c r="BQ36" s="158" t="s">
        <v>77</v>
      </c>
      <c r="BR36" s="159"/>
    </row>
    <row r="37" spans="1:70" s="1" customFormat="1" ht="48" customHeight="1">
      <c r="A37" s="6">
        <v>2</v>
      </c>
      <c r="B37" s="104" t="s">
        <v>95</v>
      </c>
      <c r="C37" s="163" t="s">
        <v>78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36">
        <v>4</v>
      </c>
      <c r="P37" s="143"/>
      <c r="Q37" s="165">
        <f t="shared" si="0"/>
        <v>120</v>
      </c>
      <c r="R37" s="161"/>
      <c r="S37" s="160">
        <f t="shared" si="1"/>
        <v>120</v>
      </c>
      <c r="T37" s="161"/>
      <c r="U37" s="136"/>
      <c r="V37" s="143"/>
      <c r="W37" s="160">
        <f t="shared" si="2"/>
        <v>120</v>
      </c>
      <c r="X37" s="161"/>
      <c r="Y37" s="66">
        <v>4</v>
      </c>
      <c r="Z37" s="160">
        <f t="shared" si="3"/>
        <v>120</v>
      </c>
      <c r="AA37" s="161"/>
      <c r="AB37" s="160">
        <f t="shared" si="4"/>
        <v>60</v>
      </c>
      <c r="AC37" s="161"/>
      <c r="AD37" s="136">
        <v>30</v>
      </c>
      <c r="AE37" s="143"/>
      <c r="AF37" s="136"/>
      <c r="AG37" s="143"/>
      <c r="AH37" s="136">
        <v>30</v>
      </c>
      <c r="AI37" s="143"/>
      <c r="AJ37" s="160">
        <f t="shared" si="5"/>
        <v>60</v>
      </c>
      <c r="AK37" s="161"/>
      <c r="AL37" s="67">
        <f t="shared" si="6"/>
        <v>50</v>
      </c>
      <c r="AM37" s="142"/>
      <c r="AN37" s="143"/>
      <c r="AO37" s="136"/>
      <c r="AP37" s="143"/>
      <c r="AQ37" s="136">
        <v>3</v>
      </c>
      <c r="AR37" s="143"/>
      <c r="AS37" s="136"/>
      <c r="AT37" s="143"/>
      <c r="AU37" s="66"/>
      <c r="AV37" s="160">
        <f t="shared" si="7"/>
        <v>0</v>
      </c>
      <c r="AW37" s="161"/>
      <c r="AX37" s="160">
        <f t="shared" si="8"/>
        <v>0</v>
      </c>
      <c r="AY37" s="162"/>
      <c r="AZ37" s="136"/>
      <c r="BA37" s="143"/>
      <c r="BB37" s="136"/>
      <c r="BC37" s="143"/>
      <c r="BD37" s="136"/>
      <c r="BE37" s="143"/>
      <c r="BF37" s="160">
        <f t="shared" si="9"/>
        <v>0</v>
      </c>
      <c r="BG37" s="161"/>
      <c r="BH37" s="67" t="e">
        <f t="shared" si="10"/>
        <v>#DIV/0!</v>
      </c>
      <c r="BI37" s="142">
        <v>4</v>
      </c>
      <c r="BJ37" s="143"/>
      <c r="BK37" s="136"/>
      <c r="BL37" s="137"/>
      <c r="BM37" s="138"/>
      <c r="BN37" s="139"/>
      <c r="BO37" s="136"/>
      <c r="BP37" s="137"/>
      <c r="BQ37" s="166" t="s">
        <v>133</v>
      </c>
      <c r="BR37" s="284"/>
    </row>
    <row r="38" spans="1:70" s="1" customFormat="1" ht="37.5" customHeight="1" hidden="1">
      <c r="A38" s="6"/>
      <c r="B38" s="72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36"/>
      <c r="P38" s="143"/>
      <c r="Q38" s="165">
        <f t="shared" si="0"/>
        <v>0</v>
      </c>
      <c r="R38" s="161"/>
      <c r="S38" s="160">
        <f t="shared" si="1"/>
        <v>0</v>
      </c>
      <c r="T38" s="161"/>
      <c r="U38" s="136"/>
      <c r="V38" s="143"/>
      <c r="W38" s="160">
        <f t="shared" si="2"/>
        <v>0</v>
      </c>
      <c r="X38" s="161"/>
      <c r="Y38" s="66"/>
      <c r="Z38" s="160">
        <f t="shared" si="3"/>
        <v>0</v>
      </c>
      <c r="AA38" s="161"/>
      <c r="AB38" s="160">
        <f t="shared" si="4"/>
        <v>0</v>
      </c>
      <c r="AC38" s="161"/>
      <c r="AD38" s="136"/>
      <c r="AE38" s="143"/>
      <c r="AF38" s="136"/>
      <c r="AG38" s="143"/>
      <c r="AH38" s="136"/>
      <c r="AI38" s="143"/>
      <c r="AJ38" s="160">
        <f t="shared" si="5"/>
        <v>0</v>
      </c>
      <c r="AK38" s="161"/>
      <c r="AL38" s="67" t="e">
        <f t="shared" si="6"/>
        <v>#DIV/0!</v>
      </c>
      <c r="AM38" s="142"/>
      <c r="AN38" s="143"/>
      <c r="AO38" s="136"/>
      <c r="AP38" s="143"/>
      <c r="AQ38" s="136"/>
      <c r="AR38" s="143"/>
      <c r="AS38" s="136"/>
      <c r="AT38" s="143"/>
      <c r="AU38" s="66"/>
      <c r="AV38" s="160">
        <f t="shared" si="7"/>
        <v>0</v>
      </c>
      <c r="AW38" s="161"/>
      <c r="AX38" s="160">
        <f t="shared" si="8"/>
        <v>0</v>
      </c>
      <c r="AY38" s="162"/>
      <c r="AZ38" s="136"/>
      <c r="BA38" s="143"/>
      <c r="BB38" s="136"/>
      <c r="BC38" s="143"/>
      <c r="BD38" s="136"/>
      <c r="BE38" s="143"/>
      <c r="BF38" s="160">
        <f t="shared" si="9"/>
        <v>0</v>
      </c>
      <c r="BG38" s="161"/>
      <c r="BH38" s="67" t="e">
        <f t="shared" si="10"/>
        <v>#DIV/0!</v>
      </c>
      <c r="BI38" s="142"/>
      <c r="BJ38" s="143"/>
      <c r="BK38" s="136"/>
      <c r="BL38" s="137"/>
      <c r="BM38" s="138"/>
      <c r="BN38" s="139"/>
      <c r="BO38" s="136"/>
      <c r="BP38" s="137"/>
      <c r="BQ38" s="166"/>
      <c r="BR38" s="284"/>
    </row>
    <row r="39" spans="1:70" s="1" customFormat="1" ht="53.25" customHeight="1">
      <c r="A39" s="6">
        <v>3</v>
      </c>
      <c r="B39" s="105" t="s">
        <v>96</v>
      </c>
      <c r="C39" s="283" t="s">
        <v>79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36">
        <v>3</v>
      </c>
      <c r="P39" s="143"/>
      <c r="Q39" s="165">
        <f t="shared" si="0"/>
        <v>90</v>
      </c>
      <c r="R39" s="161"/>
      <c r="S39" s="160">
        <f t="shared" si="1"/>
        <v>90</v>
      </c>
      <c r="T39" s="161"/>
      <c r="U39" s="136"/>
      <c r="V39" s="143"/>
      <c r="W39" s="160">
        <f t="shared" si="2"/>
        <v>90</v>
      </c>
      <c r="X39" s="161"/>
      <c r="Y39" s="66">
        <v>3</v>
      </c>
      <c r="Z39" s="160">
        <f t="shared" si="3"/>
        <v>90</v>
      </c>
      <c r="AA39" s="161"/>
      <c r="AB39" s="160">
        <f t="shared" si="4"/>
        <v>30</v>
      </c>
      <c r="AC39" s="161"/>
      <c r="AD39" s="136">
        <v>16</v>
      </c>
      <c r="AE39" s="143"/>
      <c r="AF39" s="136"/>
      <c r="AG39" s="143"/>
      <c r="AH39" s="136">
        <v>14</v>
      </c>
      <c r="AI39" s="143"/>
      <c r="AJ39" s="160">
        <f t="shared" si="5"/>
        <v>60</v>
      </c>
      <c r="AK39" s="161"/>
      <c r="AL39" s="106">
        <f t="shared" si="6"/>
        <v>66.66666666666666</v>
      </c>
      <c r="AM39" s="142"/>
      <c r="AN39" s="143"/>
      <c r="AO39" s="136"/>
      <c r="AP39" s="143"/>
      <c r="AQ39" s="136"/>
      <c r="AR39" s="143"/>
      <c r="AS39" s="136" t="s">
        <v>94</v>
      </c>
      <c r="AT39" s="143"/>
      <c r="AU39" s="66"/>
      <c r="AV39" s="160">
        <f t="shared" si="7"/>
        <v>0</v>
      </c>
      <c r="AW39" s="161"/>
      <c r="AX39" s="160">
        <f t="shared" si="8"/>
        <v>0</v>
      </c>
      <c r="AY39" s="162"/>
      <c r="AZ39" s="136"/>
      <c r="BA39" s="143"/>
      <c r="BB39" s="136"/>
      <c r="BC39" s="143"/>
      <c r="BD39" s="136"/>
      <c r="BE39" s="143"/>
      <c r="BF39" s="160">
        <f t="shared" si="9"/>
        <v>0</v>
      </c>
      <c r="BG39" s="161"/>
      <c r="BH39" s="67" t="e">
        <f t="shared" si="10"/>
        <v>#DIV/0!</v>
      </c>
      <c r="BI39" s="142"/>
      <c r="BJ39" s="143"/>
      <c r="BK39" s="136"/>
      <c r="BL39" s="137"/>
      <c r="BM39" s="138"/>
      <c r="BN39" s="139"/>
      <c r="BO39" s="136"/>
      <c r="BP39" s="137"/>
      <c r="BQ39" s="158" t="s">
        <v>134</v>
      </c>
      <c r="BR39" s="159"/>
    </row>
    <row r="40" spans="1:70" s="1" customFormat="1" ht="69.75" customHeight="1">
      <c r="A40" s="6">
        <v>4</v>
      </c>
      <c r="B40" s="104" t="s">
        <v>104</v>
      </c>
      <c r="C40" s="163" t="s">
        <v>80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36">
        <v>1.5</v>
      </c>
      <c r="P40" s="143"/>
      <c r="Q40" s="165">
        <f t="shared" si="0"/>
        <v>45</v>
      </c>
      <c r="R40" s="161"/>
      <c r="S40" s="160">
        <f t="shared" si="1"/>
        <v>45</v>
      </c>
      <c r="T40" s="161"/>
      <c r="U40" s="136"/>
      <c r="V40" s="143"/>
      <c r="W40" s="160">
        <f t="shared" si="2"/>
        <v>45</v>
      </c>
      <c r="X40" s="161"/>
      <c r="Y40" s="66"/>
      <c r="Z40" s="160">
        <f t="shared" si="3"/>
        <v>0</v>
      </c>
      <c r="AA40" s="161"/>
      <c r="AB40" s="160">
        <f t="shared" si="4"/>
        <v>0</v>
      </c>
      <c r="AC40" s="161"/>
      <c r="AD40" s="136"/>
      <c r="AE40" s="143"/>
      <c r="AF40" s="156"/>
      <c r="AG40" s="157"/>
      <c r="AH40" s="136"/>
      <c r="AI40" s="143"/>
      <c r="AJ40" s="160">
        <f t="shared" si="5"/>
        <v>0</v>
      </c>
      <c r="AK40" s="161"/>
      <c r="AL40" s="67" t="e">
        <f t="shared" si="6"/>
        <v>#DIV/0!</v>
      </c>
      <c r="AM40" s="142"/>
      <c r="AN40" s="143"/>
      <c r="AO40" s="136"/>
      <c r="AP40" s="143"/>
      <c r="AQ40" s="136"/>
      <c r="AR40" s="143"/>
      <c r="AS40" s="136"/>
      <c r="AT40" s="143"/>
      <c r="AU40" s="66">
        <v>1.5</v>
      </c>
      <c r="AV40" s="160">
        <f t="shared" si="7"/>
        <v>45</v>
      </c>
      <c r="AW40" s="161"/>
      <c r="AX40" s="160">
        <f t="shared" si="8"/>
        <v>0</v>
      </c>
      <c r="AY40" s="162"/>
      <c r="AZ40" s="136"/>
      <c r="BA40" s="143"/>
      <c r="BB40" s="136"/>
      <c r="BC40" s="143"/>
      <c r="BD40" s="136"/>
      <c r="BE40" s="143"/>
      <c r="BF40" s="160">
        <f t="shared" si="9"/>
        <v>45</v>
      </c>
      <c r="BG40" s="161"/>
      <c r="BH40" s="67">
        <f t="shared" si="10"/>
        <v>100</v>
      </c>
      <c r="BI40" s="142"/>
      <c r="BJ40" s="143"/>
      <c r="BK40" s="136"/>
      <c r="BL40" s="137"/>
      <c r="BM40" s="138"/>
      <c r="BN40" s="139"/>
      <c r="BO40" s="136" t="s">
        <v>81</v>
      </c>
      <c r="BP40" s="137"/>
      <c r="BQ40" s="158" t="s">
        <v>87</v>
      </c>
      <c r="BR40" s="159"/>
    </row>
    <row r="41" spans="1:70" s="1" customFormat="1" ht="42" customHeight="1">
      <c r="A41" s="6">
        <v>5</v>
      </c>
      <c r="B41" s="7" t="s">
        <v>108</v>
      </c>
      <c r="C41" s="285" t="s">
        <v>112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171">
        <v>6.5</v>
      </c>
      <c r="P41" s="172"/>
      <c r="Q41" s="179">
        <f t="shared" si="0"/>
        <v>195</v>
      </c>
      <c r="R41" s="178"/>
      <c r="S41" s="177">
        <f t="shared" si="1"/>
        <v>195</v>
      </c>
      <c r="T41" s="178"/>
      <c r="U41" s="171"/>
      <c r="V41" s="172"/>
      <c r="W41" s="177">
        <f t="shared" si="2"/>
        <v>195</v>
      </c>
      <c r="X41" s="178"/>
      <c r="Y41" s="46">
        <v>3</v>
      </c>
      <c r="Z41" s="177">
        <f t="shared" si="3"/>
        <v>90</v>
      </c>
      <c r="AA41" s="178"/>
      <c r="AB41" s="177">
        <f t="shared" si="4"/>
        <v>34</v>
      </c>
      <c r="AC41" s="178"/>
      <c r="AD41" s="171"/>
      <c r="AE41" s="172"/>
      <c r="AF41" s="171"/>
      <c r="AG41" s="172"/>
      <c r="AH41" s="171">
        <v>34</v>
      </c>
      <c r="AI41" s="172"/>
      <c r="AJ41" s="177">
        <f t="shared" si="5"/>
        <v>56</v>
      </c>
      <c r="AK41" s="178"/>
      <c r="AL41" s="16">
        <f t="shared" si="6"/>
        <v>62.22222222222222</v>
      </c>
      <c r="AM41" s="182"/>
      <c r="AN41" s="172"/>
      <c r="AO41" s="171"/>
      <c r="AP41" s="172"/>
      <c r="AQ41" s="171">
        <v>3</v>
      </c>
      <c r="AR41" s="172"/>
      <c r="AS41" s="171"/>
      <c r="AT41" s="172"/>
      <c r="AU41" s="46">
        <v>3.5</v>
      </c>
      <c r="AV41" s="177">
        <f t="shared" si="7"/>
        <v>105</v>
      </c>
      <c r="AW41" s="178"/>
      <c r="AX41" s="177">
        <f t="shared" si="8"/>
        <v>52</v>
      </c>
      <c r="AY41" s="180"/>
      <c r="AZ41" s="171"/>
      <c r="BA41" s="172"/>
      <c r="BB41" s="171"/>
      <c r="BC41" s="172"/>
      <c r="BD41" s="171">
        <v>52</v>
      </c>
      <c r="BE41" s="172"/>
      <c r="BF41" s="177">
        <f t="shared" si="9"/>
        <v>53</v>
      </c>
      <c r="BG41" s="178"/>
      <c r="BH41" s="16">
        <f t="shared" si="10"/>
        <v>50.476190476190474</v>
      </c>
      <c r="BI41" s="182"/>
      <c r="BJ41" s="172"/>
      <c r="BK41" s="171"/>
      <c r="BL41" s="181"/>
      <c r="BM41" s="190"/>
      <c r="BN41" s="191"/>
      <c r="BO41" s="171" t="s">
        <v>81</v>
      </c>
      <c r="BP41" s="181"/>
      <c r="BQ41" s="287" t="s">
        <v>110</v>
      </c>
      <c r="BR41" s="288"/>
    </row>
    <row r="42" spans="1:70" s="1" customFormat="1" ht="42" customHeight="1">
      <c r="A42" s="109">
        <v>6</v>
      </c>
      <c r="B42" s="7" t="s">
        <v>97</v>
      </c>
      <c r="C42" s="285" t="s">
        <v>113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169">
        <v>4</v>
      </c>
      <c r="P42" s="170"/>
      <c r="Q42" s="179">
        <f>O42*30</f>
        <v>120</v>
      </c>
      <c r="R42" s="178"/>
      <c r="S42" s="177">
        <f>W42</f>
        <v>120</v>
      </c>
      <c r="T42" s="178"/>
      <c r="U42" s="171"/>
      <c r="V42" s="172"/>
      <c r="W42" s="177">
        <f>Z42+AV42</f>
        <v>120</v>
      </c>
      <c r="X42" s="178"/>
      <c r="Y42" s="130">
        <v>2</v>
      </c>
      <c r="Z42" s="177">
        <f t="shared" si="3"/>
        <v>60</v>
      </c>
      <c r="AA42" s="178"/>
      <c r="AB42" s="177">
        <f>AD42+AF42+AH42</f>
        <v>20</v>
      </c>
      <c r="AC42" s="178"/>
      <c r="AD42" s="171"/>
      <c r="AE42" s="172"/>
      <c r="AF42" s="171"/>
      <c r="AG42" s="172"/>
      <c r="AH42" s="171">
        <v>20</v>
      </c>
      <c r="AI42" s="172"/>
      <c r="AJ42" s="177">
        <f>Z42-AB42</f>
        <v>40</v>
      </c>
      <c r="AK42" s="178"/>
      <c r="AL42" s="16">
        <f>AJ42/Z42*100</f>
        <v>66.66666666666666</v>
      </c>
      <c r="AM42" s="182"/>
      <c r="AN42" s="172"/>
      <c r="AO42" s="171"/>
      <c r="AP42" s="172"/>
      <c r="AQ42" s="171"/>
      <c r="AR42" s="172"/>
      <c r="AS42" s="171" t="s">
        <v>94</v>
      </c>
      <c r="AT42" s="172"/>
      <c r="AU42" s="46">
        <v>2</v>
      </c>
      <c r="AV42" s="177">
        <f t="shared" si="7"/>
        <v>60</v>
      </c>
      <c r="AW42" s="178"/>
      <c r="AX42" s="177">
        <f>AZ42+BB42+BD42</f>
        <v>30</v>
      </c>
      <c r="AY42" s="180"/>
      <c r="AZ42" s="171"/>
      <c r="BA42" s="172"/>
      <c r="BB42" s="171"/>
      <c r="BC42" s="172"/>
      <c r="BD42" s="171">
        <v>30</v>
      </c>
      <c r="BE42" s="172"/>
      <c r="BF42" s="177">
        <f>AV42-AX42</f>
        <v>30</v>
      </c>
      <c r="BG42" s="178"/>
      <c r="BH42" s="16">
        <f>BF42/AV42*100</f>
        <v>50</v>
      </c>
      <c r="BI42" s="182"/>
      <c r="BJ42" s="172"/>
      <c r="BK42" s="171"/>
      <c r="BL42" s="181"/>
      <c r="BM42" s="190">
        <v>4</v>
      </c>
      <c r="BN42" s="191"/>
      <c r="BO42" s="171"/>
      <c r="BP42" s="181"/>
      <c r="BQ42" s="287" t="s">
        <v>110</v>
      </c>
      <c r="BR42" s="288"/>
    </row>
    <row r="43" spans="1:70" s="1" customFormat="1" ht="42" customHeight="1">
      <c r="A43" s="109">
        <v>7</v>
      </c>
      <c r="B43" s="7" t="s">
        <v>103</v>
      </c>
      <c r="C43" s="285" t="s">
        <v>114</v>
      </c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169">
        <v>4</v>
      </c>
      <c r="P43" s="170"/>
      <c r="Q43" s="179">
        <f>O43*30</f>
        <v>120</v>
      </c>
      <c r="R43" s="178"/>
      <c r="S43" s="177">
        <f>W43</f>
        <v>120</v>
      </c>
      <c r="T43" s="178"/>
      <c r="U43" s="171"/>
      <c r="V43" s="172"/>
      <c r="W43" s="177">
        <f>Z43+AV43</f>
        <v>120</v>
      </c>
      <c r="X43" s="178"/>
      <c r="Y43" s="130">
        <v>2</v>
      </c>
      <c r="Z43" s="177">
        <f t="shared" si="3"/>
        <v>60</v>
      </c>
      <c r="AA43" s="178"/>
      <c r="AB43" s="177">
        <f>AD43+AF43+AH43</f>
        <v>20</v>
      </c>
      <c r="AC43" s="178"/>
      <c r="AD43" s="171"/>
      <c r="AE43" s="172"/>
      <c r="AF43" s="171"/>
      <c r="AG43" s="172"/>
      <c r="AH43" s="171">
        <v>20</v>
      </c>
      <c r="AI43" s="172"/>
      <c r="AJ43" s="177">
        <f>Z43-AB43</f>
        <v>40</v>
      </c>
      <c r="AK43" s="178"/>
      <c r="AL43" s="16">
        <f>AJ43/Z43*100</f>
        <v>66.66666666666666</v>
      </c>
      <c r="AM43" s="182"/>
      <c r="AN43" s="172"/>
      <c r="AO43" s="171"/>
      <c r="AP43" s="172"/>
      <c r="AQ43" s="171"/>
      <c r="AR43" s="172"/>
      <c r="AS43" s="171" t="s">
        <v>94</v>
      </c>
      <c r="AT43" s="172"/>
      <c r="AU43" s="46">
        <v>2</v>
      </c>
      <c r="AV43" s="177">
        <f t="shared" si="7"/>
        <v>60</v>
      </c>
      <c r="AW43" s="178"/>
      <c r="AX43" s="177">
        <f>AZ43+BB43+BD43</f>
        <v>30</v>
      </c>
      <c r="AY43" s="180"/>
      <c r="AZ43" s="171"/>
      <c r="BA43" s="172"/>
      <c r="BB43" s="171"/>
      <c r="BC43" s="172"/>
      <c r="BD43" s="171">
        <v>30</v>
      </c>
      <c r="BE43" s="172"/>
      <c r="BF43" s="177">
        <f>AV43-AX43</f>
        <v>30</v>
      </c>
      <c r="BG43" s="178"/>
      <c r="BH43" s="16">
        <f>BF43/AV43*100</f>
        <v>50</v>
      </c>
      <c r="BI43" s="182"/>
      <c r="BJ43" s="172"/>
      <c r="BK43" s="171"/>
      <c r="BL43" s="181"/>
      <c r="BM43" s="190">
        <v>4</v>
      </c>
      <c r="BN43" s="191"/>
      <c r="BO43" s="171"/>
      <c r="BP43" s="181"/>
      <c r="BQ43" s="287" t="s">
        <v>110</v>
      </c>
      <c r="BR43" s="288"/>
    </row>
    <row r="44" spans="1:70" s="1" customFormat="1" ht="59.25" customHeight="1">
      <c r="A44" s="108">
        <v>8</v>
      </c>
      <c r="B44" s="88" t="s">
        <v>106</v>
      </c>
      <c r="C44" s="296" t="s">
        <v>105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8">
        <v>6.5</v>
      </c>
      <c r="P44" s="299"/>
      <c r="Q44" s="300">
        <f aca="true" t="shared" si="11" ref="Q44:Q52">O44*30</f>
        <v>195</v>
      </c>
      <c r="R44" s="294"/>
      <c r="S44" s="293">
        <f aca="true" t="shared" si="12" ref="S44:S52">W44</f>
        <v>195</v>
      </c>
      <c r="T44" s="294"/>
      <c r="U44" s="289"/>
      <c r="V44" s="291"/>
      <c r="W44" s="293">
        <f aca="true" t="shared" si="13" ref="W44:W52">Z44+AV44</f>
        <v>195</v>
      </c>
      <c r="X44" s="294"/>
      <c r="Y44" s="131">
        <v>3</v>
      </c>
      <c r="Z44" s="293">
        <f aca="true" t="shared" si="14" ref="Z44:Z52">Y44*30</f>
        <v>90</v>
      </c>
      <c r="AA44" s="294"/>
      <c r="AB44" s="293">
        <f aca="true" t="shared" si="15" ref="AB44:AB52">AD44+AF44+AH44</f>
        <v>32</v>
      </c>
      <c r="AC44" s="294"/>
      <c r="AD44" s="289"/>
      <c r="AE44" s="291"/>
      <c r="AF44" s="289"/>
      <c r="AG44" s="291"/>
      <c r="AH44" s="289">
        <v>32</v>
      </c>
      <c r="AI44" s="291"/>
      <c r="AJ44" s="293">
        <f aca="true" t="shared" si="16" ref="AJ44:AJ52">Z44-AB44</f>
        <v>58</v>
      </c>
      <c r="AK44" s="294"/>
      <c r="AL44" s="40">
        <f aca="true" t="shared" si="17" ref="AL44:AL54">AJ44/Z44*100</f>
        <v>64.44444444444444</v>
      </c>
      <c r="AM44" s="292"/>
      <c r="AN44" s="291"/>
      <c r="AO44" s="289"/>
      <c r="AP44" s="291"/>
      <c r="AQ44" s="289"/>
      <c r="AR44" s="291"/>
      <c r="AS44" s="289" t="s">
        <v>94</v>
      </c>
      <c r="AT44" s="291"/>
      <c r="AU44" s="131">
        <v>3.5</v>
      </c>
      <c r="AV44" s="293">
        <f aca="true" t="shared" si="18" ref="AV44:AV52">AU44*30</f>
        <v>105</v>
      </c>
      <c r="AW44" s="294"/>
      <c r="AX44" s="293">
        <f aca="true" t="shared" si="19" ref="AX44:AX52">AZ44+BB44+BD44</f>
        <v>52</v>
      </c>
      <c r="AY44" s="295"/>
      <c r="AZ44" s="289"/>
      <c r="BA44" s="291"/>
      <c r="BB44" s="289"/>
      <c r="BC44" s="291"/>
      <c r="BD44" s="289">
        <v>52</v>
      </c>
      <c r="BE44" s="291"/>
      <c r="BF44" s="293">
        <f aca="true" t="shared" si="20" ref="BF44:BF52">AV44-AX44</f>
        <v>53</v>
      </c>
      <c r="BG44" s="294"/>
      <c r="BH44" s="47">
        <f aca="true" t="shared" si="21" ref="BH44:BH60">BF44/AV44*100</f>
        <v>50.476190476190474</v>
      </c>
      <c r="BI44" s="292"/>
      <c r="BJ44" s="291"/>
      <c r="BK44" s="289"/>
      <c r="BL44" s="290"/>
      <c r="BM44" s="301">
        <v>4</v>
      </c>
      <c r="BN44" s="302"/>
      <c r="BO44" s="289"/>
      <c r="BP44" s="290"/>
      <c r="BQ44" s="158" t="s">
        <v>135</v>
      </c>
      <c r="BR44" s="159"/>
    </row>
    <row r="45" spans="1:70" s="1" customFormat="1" ht="63.75" customHeight="1">
      <c r="A45" s="108">
        <v>9</v>
      </c>
      <c r="B45" s="72" t="s">
        <v>106</v>
      </c>
      <c r="C45" s="163" t="s">
        <v>107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56">
        <v>5.5</v>
      </c>
      <c r="P45" s="157"/>
      <c r="Q45" s="165">
        <f>O45*30</f>
        <v>165</v>
      </c>
      <c r="R45" s="161"/>
      <c r="S45" s="160">
        <f>W45</f>
        <v>165</v>
      </c>
      <c r="T45" s="161"/>
      <c r="U45" s="136"/>
      <c r="V45" s="143"/>
      <c r="W45" s="160">
        <f>Z45+AV45</f>
        <v>165</v>
      </c>
      <c r="X45" s="161"/>
      <c r="Y45" s="132">
        <v>3</v>
      </c>
      <c r="Z45" s="160">
        <f>Y45*30</f>
        <v>90</v>
      </c>
      <c r="AA45" s="161"/>
      <c r="AB45" s="160">
        <f>AD45+AF45+AH45</f>
        <v>34</v>
      </c>
      <c r="AC45" s="161"/>
      <c r="AD45" s="136">
        <v>18</v>
      </c>
      <c r="AE45" s="143"/>
      <c r="AF45" s="136"/>
      <c r="AG45" s="143"/>
      <c r="AH45" s="136">
        <v>16</v>
      </c>
      <c r="AI45" s="143"/>
      <c r="AJ45" s="160">
        <f>Z45-AB45</f>
        <v>56</v>
      </c>
      <c r="AK45" s="161"/>
      <c r="AL45" s="106">
        <f>AJ45/Z45*100</f>
        <v>62.22222222222222</v>
      </c>
      <c r="AM45" s="142"/>
      <c r="AN45" s="143"/>
      <c r="AO45" s="136"/>
      <c r="AP45" s="143"/>
      <c r="AQ45" s="136">
        <v>3</v>
      </c>
      <c r="AR45" s="143"/>
      <c r="AS45" s="136"/>
      <c r="AT45" s="143"/>
      <c r="AU45" s="132">
        <v>2.5</v>
      </c>
      <c r="AV45" s="160">
        <f>AU45*30</f>
        <v>75</v>
      </c>
      <c r="AW45" s="161"/>
      <c r="AX45" s="160">
        <f>AZ45+BB45+BD45</f>
        <v>36</v>
      </c>
      <c r="AY45" s="162"/>
      <c r="AZ45" s="136">
        <v>20</v>
      </c>
      <c r="BA45" s="143"/>
      <c r="BB45" s="136"/>
      <c r="BC45" s="143"/>
      <c r="BD45" s="136">
        <v>16</v>
      </c>
      <c r="BE45" s="143"/>
      <c r="BF45" s="160">
        <f>AV45-AX45</f>
        <v>39</v>
      </c>
      <c r="BG45" s="161"/>
      <c r="BH45" s="67">
        <f>BF45/AV45*100</f>
        <v>52</v>
      </c>
      <c r="BI45" s="142"/>
      <c r="BJ45" s="143"/>
      <c r="BK45" s="136"/>
      <c r="BL45" s="137"/>
      <c r="BM45" s="138"/>
      <c r="BN45" s="139"/>
      <c r="BO45" s="136" t="s">
        <v>81</v>
      </c>
      <c r="BP45" s="137"/>
      <c r="BQ45" s="158" t="s">
        <v>135</v>
      </c>
      <c r="BR45" s="159"/>
    </row>
    <row r="46" spans="1:70" s="1" customFormat="1" ht="47.25" customHeight="1" hidden="1">
      <c r="A46" s="108"/>
      <c r="B46" s="72"/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36"/>
      <c r="P46" s="143"/>
      <c r="Q46" s="165">
        <f>O46*30</f>
        <v>0</v>
      </c>
      <c r="R46" s="161"/>
      <c r="S46" s="160">
        <f>W46</f>
        <v>0</v>
      </c>
      <c r="T46" s="161"/>
      <c r="U46" s="136"/>
      <c r="V46" s="143"/>
      <c r="W46" s="160">
        <f>Z46+AV46</f>
        <v>0</v>
      </c>
      <c r="X46" s="161"/>
      <c r="Y46" s="66"/>
      <c r="Z46" s="160">
        <f>Y46*30</f>
        <v>0</v>
      </c>
      <c r="AA46" s="161"/>
      <c r="AB46" s="160">
        <f>AD46+AF46+AH46</f>
        <v>0</v>
      </c>
      <c r="AC46" s="161"/>
      <c r="AD46" s="136"/>
      <c r="AE46" s="143"/>
      <c r="AF46" s="136"/>
      <c r="AG46" s="143"/>
      <c r="AH46" s="136"/>
      <c r="AI46" s="143"/>
      <c r="AJ46" s="160">
        <f>Z46-AB46</f>
        <v>0</v>
      </c>
      <c r="AK46" s="161"/>
      <c r="AL46" s="106" t="e">
        <f>AJ46/Z46*100</f>
        <v>#DIV/0!</v>
      </c>
      <c r="AM46" s="142"/>
      <c r="AN46" s="143"/>
      <c r="AO46" s="136"/>
      <c r="AP46" s="143"/>
      <c r="AQ46" s="136"/>
      <c r="AR46" s="143"/>
      <c r="AS46" s="136"/>
      <c r="AT46" s="143"/>
      <c r="AU46" s="66"/>
      <c r="AV46" s="160">
        <f>AU46*30</f>
        <v>0</v>
      </c>
      <c r="AW46" s="161"/>
      <c r="AX46" s="160">
        <f>AZ46+BB46+BD46</f>
        <v>0</v>
      </c>
      <c r="AY46" s="162"/>
      <c r="AZ46" s="136"/>
      <c r="BA46" s="143"/>
      <c r="BB46" s="136"/>
      <c r="BC46" s="143"/>
      <c r="BD46" s="136"/>
      <c r="BE46" s="143"/>
      <c r="BF46" s="160">
        <f>AV46-AX46</f>
        <v>0</v>
      </c>
      <c r="BG46" s="161"/>
      <c r="BH46" s="67" t="e">
        <f>BF46/AV46*100</f>
        <v>#DIV/0!</v>
      </c>
      <c r="BI46" s="142"/>
      <c r="BJ46" s="143"/>
      <c r="BK46" s="136"/>
      <c r="BL46" s="137"/>
      <c r="BM46" s="138"/>
      <c r="BN46" s="139"/>
      <c r="BO46" s="136"/>
      <c r="BP46" s="137"/>
      <c r="BQ46" s="166"/>
      <c r="BR46" s="167"/>
    </row>
    <row r="47" spans="1:70" s="1" customFormat="1" ht="42" customHeight="1" hidden="1">
      <c r="A47" s="108"/>
      <c r="B47" s="72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36"/>
      <c r="P47" s="143"/>
      <c r="Q47" s="165">
        <f>O47*30</f>
        <v>0</v>
      </c>
      <c r="R47" s="161"/>
      <c r="S47" s="160">
        <f>W47</f>
        <v>0</v>
      </c>
      <c r="T47" s="161"/>
      <c r="U47" s="136"/>
      <c r="V47" s="143"/>
      <c r="W47" s="160">
        <f>Z47+AV47</f>
        <v>0</v>
      </c>
      <c r="X47" s="161"/>
      <c r="Y47" s="66"/>
      <c r="Z47" s="160">
        <f>Y47*30</f>
        <v>0</v>
      </c>
      <c r="AA47" s="161"/>
      <c r="AB47" s="160">
        <f>AD47+AF47+AH47</f>
        <v>0</v>
      </c>
      <c r="AC47" s="161"/>
      <c r="AD47" s="136"/>
      <c r="AE47" s="143"/>
      <c r="AF47" s="136"/>
      <c r="AG47" s="143"/>
      <c r="AH47" s="136"/>
      <c r="AI47" s="143"/>
      <c r="AJ47" s="160">
        <f>Z47-AB47</f>
        <v>0</v>
      </c>
      <c r="AK47" s="161"/>
      <c r="AL47" s="106" t="e">
        <f>AJ47/Z47*100</f>
        <v>#DIV/0!</v>
      </c>
      <c r="AM47" s="142"/>
      <c r="AN47" s="143"/>
      <c r="AO47" s="136"/>
      <c r="AP47" s="143"/>
      <c r="AQ47" s="136"/>
      <c r="AR47" s="143"/>
      <c r="AS47" s="136"/>
      <c r="AT47" s="143"/>
      <c r="AU47" s="66"/>
      <c r="AV47" s="160">
        <f>AU47*30</f>
        <v>0</v>
      </c>
      <c r="AW47" s="161"/>
      <c r="AX47" s="160">
        <f>AZ47+BB47+BD47</f>
        <v>0</v>
      </c>
      <c r="AY47" s="162"/>
      <c r="AZ47" s="136"/>
      <c r="BA47" s="143"/>
      <c r="BB47" s="136"/>
      <c r="BC47" s="143"/>
      <c r="BD47" s="136"/>
      <c r="BE47" s="143"/>
      <c r="BF47" s="160">
        <f>AV47-AX47</f>
        <v>0</v>
      </c>
      <c r="BG47" s="161"/>
      <c r="BH47" s="67" t="e">
        <f>BF47/AV47*100</f>
        <v>#DIV/0!</v>
      </c>
      <c r="BI47" s="142"/>
      <c r="BJ47" s="143"/>
      <c r="BK47" s="136"/>
      <c r="BL47" s="137"/>
      <c r="BM47" s="138"/>
      <c r="BN47" s="139"/>
      <c r="BO47" s="136"/>
      <c r="BP47" s="137"/>
      <c r="BQ47" s="166"/>
      <c r="BR47" s="167"/>
    </row>
    <row r="48" spans="1:70" s="1" customFormat="1" ht="34.5" customHeight="1" hidden="1">
      <c r="A48" s="107"/>
      <c r="B48" s="72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36"/>
      <c r="P48" s="143"/>
      <c r="Q48" s="165">
        <f>O48*30</f>
        <v>0</v>
      </c>
      <c r="R48" s="161"/>
      <c r="S48" s="160">
        <f>W48</f>
        <v>0</v>
      </c>
      <c r="T48" s="161"/>
      <c r="U48" s="136"/>
      <c r="V48" s="143"/>
      <c r="W48" s="160">
        <f>Z48+AV48</f>
        <v>0</v>
      </c>
      <c r="X48" s="161"/>
      <c r="Y48" s="66"/>
      <c r="Z48" s="160">
        <f>Y48*30</f>
        <v>0</v>
      </c>
      <c r="AA48" s="161"/>
      <c r="AB48" s="160">
        <f>AD48+AF48+AH48</f>
        <v>0</v>
      </c>
      <c r="AC48" s="161"/>
      <c r="AD48" s="136"/>
      <c r="AE48" s="143"/>
      <c r="AF48" s="136"/>
      <c r="AG48" s="143"/>
      <c r="AH48" s="136"/>
      <c r="AI48" s="143"/>
      <c r="AJ48" s="160">
        <f>Z48-AB48</f>
        <v>0</v>
      </c>
      <c r="AK48" s="161"/>
      <c r="AL48" s="106" t="e">
        <f>AJ48/Z48*100</f>
        <v>#DIV/0!</v>
      </c>
      <c r="AM48" s="142"/>
      <c r="AN48" s="143"/>
      <c r="AO48" s="136"/>
      <c r="AP48" s="143"/>
      <c r="AQ48" s="136"/>
      <c r="AR48" s="143"/>
      <c r="AS48" s="136"/>
      <c r="AT48" s="143"/>
      <c r="AU48" s="66"/>
      <c r="AV48" s="160">
        <f>AU48*30</f>
        <v>0</v>
      </c>
      <c r="AW48" s="161"/>
      <c r="AX48" s="160">
        <f>AZ48+BB48+BD48</f>
        <v>0</v>
      </c>
      <c r="AY48" s="162"/>
      <c r="AZ48" s="136"/>
      <c r="BA48" s="143"/>
      <c r="BB48" s="136"/>
      <c r="BC48" s="143"/>
      <c r="BD48" s="136"/>
      <c r="BE48" s="143"/>
      <c r="BF48" s="160">
        <f>AV48-AX48</f>
        <v>0</v>
      </c>
      <c r="BG48" s="161"/>
      <c r="BH48" s="67" t="e">
        <f>BF48/AV48*100</f>
        <v>#DIV/0!</v>
      </c>
      <c r="BI48" s="142"/>
      <c r="BJ48" s="143"/>
      <c r="BK48" s="136"/>
      <c r="BL48" s="137"/>
      <c r="BM48" s="138"/>
      <c r="BN48" s="139"/>
      <c r="BO48" s="136"/>
      <c r="BP48" s="137"/>
      <c r="BQ48" s="166"/>
      <c r="BR48" s="167"/>
    </row>
    <row r="49" spans="1:70" s="1" customFormat="1" ht="66.75" customHeight="1" hidden="1">
      <c r="A49" s="65"/>
      <c r="B49" s="7"/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36"/>
      <c r="P49" s="143"/>
      <c r="Q49" s="165">
        <f t="shared" si="11"/>
        <v>0</v>
      </c>
      <c r="R49" s="161"/>
      <c r="S49" s="160">
        <f t="shared" si="12"/>
        <v>0</v>
      </c>
      <c r="T49" s="161"/>
      <c r="U49" s="136"/>
      <c r="V49" s="143"/>
      <c r="W49" s="160">
        <f t="shared" si="13"/>
        <v>0</v>
      </c>
      <c r="X49" s="161"/>
      <c r="Y49" s="66"/>
      <c r="Z49" s="160">
        <f t="shared" si="14"/>
        <v>0</v>
      </c>
      <c r="AA49" s="161"/>
      <c r="AB49" s="160">
        <f t="shared" si="15"/>
        <v>0</v>
      </c>
      <c r="AC49" s="161"/>
      <c r="AD49" s="136"/>
      <c r="AE49" s="143"/>
      <c r="AF49" s="156"/>
      <c r="AG49" s="157"/>
      <c r="AH49" s="136"/>
      <c r="AI49" s="143"/>
      <c r="AJ49" s="160">
        <f t="shared" si="16"/>
        <v>0</v>
      </c>
      <c r="AK49" s="161"/>
      <c r="AL49" s="67" t="e">
        <f t="shared" si="17"/>
        <v>#DIV/0!</v>
      </c>
      <c r="AM49" s="142"/>
      <c r="AN49" s="143"/>
      <c r="AO49" s="136"/>
      <c r="AP49" s="143"/>
      <c r="AQ49" s="136"/>
      <c r="AR49" s="143"/>
      <c r="AS49" s="136"/>
      <c r="AT49" s="143"/>
      <c r="AU49" s="66"/>
      <c r="AV49" s="160">
        <f t="shared" si="18"/>
        <v>0</v>
      </c>
      <c r="AW49" s="161"/>
      <c r="AX49" s="160">
        <f t="shared" si="19"/>
        <v>0</v>
      </c>
      <c r="AY49" s="162"/>
      <c r="AZ49" s="136"/>
      <c r="BA49" s="143"/>
      <c r="BB49" s="136"/>
      <c r="BC49" s="143"/>
      <c r="BD49" s="136"/>
      <c r="BE49" s="143"/>
      <c r="BF49" s="160">
        <f t="shared" si="20"/>
        <v>0</v>
      </c>
      <c r="BG49" s="161"/>
      <c r="BH49" s="67" t="e">
        <f t="shared" si="21"/>
        <v>#DIV/0!</v>
      </c>
      <c r="BI49" s="142"/>
      <c r="BJ49" s="143"/>
      <c r="BK49" s="136"/>
      <c r="BL49" s="137"/>
      <c r="BM49" s="138"/>
      <c r="BN49" s="139"/>
      <c r="BO49" s="136"/>
      <c r="BP49" s="137"/>
      <c r="BQ49" s="158"/>
      <c r="BR49" s="159"/>
    </row>
    <row r="50" spans="1:70" s="1" customFormat="1" ht="49.5" customHeight="1" hidden="1">
      <c r="A50" s="6"/>
      <c r="B50" s="7"/>
      <c r="C50" s="285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171"/>
      <c r="P50" s="172"/>
      <c r="Q50" s="179">
        <f t="shared" si="11"/>
        <v>0</v>
      </c>
      <c r="R50" s="178"/>
      <c r="S50" s="177">
        <f t="shared" si="12"/>
        <v>0</v>
      </c>
      <c r="T50" s="178"/>
      <c r="U50" s="171"/>
      <c r="V50" s="172"/>
      <c r="W50" s="177">
        <f t="shared" si="13"/>
        <v>0</v>
      </c>
      <c r="X50" s="178"/>
      <c r="Y50" s="46"/>
      <c r="Z50" s="177">
        <f t="shared" si="14"/>
        <v>0</v>
      </c>
      <c r="AA50" s="178"/>
      <c r="AB50" s="177">
        <f t="shared" si="15"/>
        <v>0</v>
      </c>
      <c r="AC50" s="178"/>
      <c r="AD50" s="171"/>
      <c r="AE50" s="172"/>
      <c r="AF50" s="171"/>
      <c r="AG50" s="172"/>
      <c r="AH50" s="171"/>
      <c r="AI50" s="172"/>
      <c r="AJ50" s="177">
        <f t="shared" si="16"/>
        <v>0</v>
      </c>
      <c r="AK50" s="178"/>
      <c r="AL50" s="16" t="e">
        <f t="shared" si="17"/>
        <v>#DIV/0!</v>
      </c>
      <c r="AM50" s="182"/>
      <c r="AN50" s="172"/>
      <c r="AO50" s="171"/>
      <c r="AP50" s="172"/>
      <c r="AQ50" s="171"/>
      <c r="AR50" s="172"/>
      <c r="AS50" s="171"/>
      <c r="AT50" s="172"/>
      <c r="AU50" s="46"/>
      <c r="AV50" s="177">
        <f t="shared" si="18"/>
        <v>0</v>
      </c>
      <c r="AW50" s="178"/>
      <c r="AX50" s="177">
        <f t="shared" si="19"/>
        <v>0</v>
      </c>
      <c r="AY50" s="180"/>
      <c r="AZ50" s="171"/>
      <c r="BA50" s="172"/>
      <c r="BB50" s="171"/>
      <c r="BC50" s="172"/>
      <c r="BD50" s="171"/>
      <c r="BE50" s="172"/>
      <c r="BF50" s="177">
        <f t="shared" si="20"/>
        <v>0</v>
      </c>
      <c r="BG50" s="178"/>
      <c r="BH50" s="16" t="e">
        <f t="shared" si="21"/>
        <v>#DIV/0!</v>
      </c>
      <c r="BI50" s="182"/>
      <c r="BJ50" s="172"/>
      <c r="BK50" s="171"/>
      <c r="BL50" s="181"/>
      <c r="BM50" s="190"/>
      <c r="BN50" s="191"/>
      <c r="BO50" s="171"/>
      <c r="BP50" s="181"/>
      <c r="BQ50" s="158"/>
      <c r="BR50" s="159"/>
    </row>
    <row r="51" spans="1:70" s="1" customFormat="1" ht="31.5" customHeight="1" hidden="1">
      <c r="A51" s="6"/>
      <c r="B51" s="7"/>
      <c r="C51" s="285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171"/>
      <c r="P51" s="172"/>
      <c r="Q51" s="179">
        <f t="shared" si="11"/>
        <v>0</v>
      </c>
      <c r="R51" s="178"/>
      <c r="S51" s="177">
        <f t="shared" si="12"/>
        <v>0</v>
      </c>
      <c r="T51" s="178"/>
      <c r="U51" s="171"/>
      <c r="V51" s="172"/>
      <c r="W51" s="177">
        <f t="shared" si="13"/>
        <v>0</v>
      </c>
      <c r="X51" s="178"/>
      <c r="Y51" s="46"/>
      <c r="Z51" s="177">
        <f t="shared" si="14"/>
        <v>0</v>
      </c>
      <c r="AA51" s="178"/>
      <c r="AB51" s="177">
        <f t="shared" si="15"/>
        <v>0</v>
      </c>
      <c r="AC51" s="178"/>
      <c r="AD51" s="171"/>
      <c r="AE51" s="172"/>
      <c r="AF51" s="171"/>
      <c r="AG51" s="172"/>
      <c r="AH51" s="171"/>
      <c r="AI51" s="172"/>
      <c r="AJ51" s="177">
        <f t="shared" si="16"/>
        <v>0</v>
      </c>
      <c r="AK51" s="178"/>
      <c r="AL51" s="16" t="e">
        <f t="shared" si="17"/>
        <v>#DIV/0!</v>
      </c>
      <c r="AM51" s="182"/>
      <c r="AN51" s="172"/>
      <c r="AO51" s="171"/>
      <c r="AP51" s="172"/>
      <c r="AQ51" s="171"/>
      <c r="AR51" s="172"/>
      <c r="AS51" s="171"/>
      <c r="AT51" s="172"/>
      <c r="AU51" s="46"/>
      <c r="AV51" s="177">
        <f t="shared" si="18"/>
        <v>0</v>
      </c>
      <c r="AW51" s="178"/>
      <c r="AX51" s="177">
        <f t="shared" si="19"/>
        <v>0</v>
      </c>
      <c r="AY51" s="180"/>
      <c r="AZ51" s="171"/>
      <c r="BA51" s="172"/>
      <c r="BB51" s="171"/>
      <c r="BC51" s="172"/>
      <c r="BD51" s="171"/>
      <c r="BE51" s="172"/>
      <c r="BF51" s="177">
        <f t="shared" si="20"/>
        <v>0</v>
      </c>
      <c r="BG51" s="178"/>
      <c r="BH51" s="16" t="e">
        <f t="shared" si="21"/>
        <v>#DIV/0!</v>
      </c>
      <c r="BI51" s="182"/>
      <c r="BJ51" s="172"/>
      <c r="BK51" s="171"/>
      <c r="BL51" s="181"/>
      <c r="BM51" s="190"/>
      <c r="BN51" s="191"/>
      <c r="BO51" s="171"/>
      <c r="BP51" s="181"/>
      <c r="BQ51" s="158"/>
      <c r="BR51" s="159"/>
    </row>
    <row r="52" spans="1:70" s="1" customFormat="1" ht="46.5" customHeight="1" hidden="1">
      <c r="A52" s="6"/>
      <c r="B52" s="7"/>
      <c r="C52" s="285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171"/>
      <c r="P52" s="172"/>
      <c r="Q52" s="179">
        <f t="shared" si="11"/>
        <v>0</v>
      </c>
      <c r="R52" s="178"/>
      <c r="S52" s="177">
        <f t="shared" si="12"/>
        <v>0</v>
      </c>
      <c r="T52" s="178"/>
      <c r="U52" s="171"/>
      <c r="V52" s="172"/>
      <c r="W52" s="177">
        <f t="shared" si="13"/>
        <v>0</v>
      </c>
      <c r="X52" s="178"/>
      <c r="Y52" s="46"/>
      <c r="Z52" s="177">
        <f t="shared" si="14"/>
        <v>0</v>
      </c>
      <c r="AA52" s="178"/>
      <c r="AB52" s="177">
        <f t="shared" si="15"/>
        <v>0</v>
      </c>
      <c r="AC52" s="178"/>
      <c r="AD52" s="171"/>
      <c r="AE52" s="172"/>
      <c r="AF52" s="171"/>
      <c r="AG52" s="172"/>
      <c r="AH52" s="171"/>
      <c r="AI52" s="172"/>
      <c r="AJ52" s="177">
        <f t="shared" si="16"/>
        <v>0</v>
      </c>
      <c r="AK52" s="178"/>
      <c r="AL52" s="16" t="e">
        <f t="shared" si="17"/>
        <v>#DIV/0!</v>
      </c>
      <c r="AM52" s="182"/>
      <c r="AN52" s="172"/>
      <c r="AO52" s="171"/>
      <c r="AP52" s="172"/>
      <c r="AQ52" s="171"/>
      <c r="AR52" s="172"/>
      <c r="AS52" s="171"/>
      <c r="AT52" s="172"/>
      <c r="AU52" s="46"/>
      <c r="AV52" s="177">
        <f t="shared" si="18"/>
        <v>0</v>
      </c>
      <c r="AW52" s="178"/>
      <c r="AX52" s="177">
        <f t="shared" si="19"/>
        <v>0</v>
      </c>
      <c r="AY52" s="180"/>
      <c r="AZ52" s="171"/>
      <c r="BA52" s="172"/>
      <c r="BB52" s="171"/>
      <c r="BC52" s="172"/>
      <c r="BD52" s="171"/>
      <c r="BE52" s="172"/>
      <c r="BF52" s="177">
        <f t="shared" si="20"/>
        <v>0</v>
      </c>
      <c r="BG52" s="178"/>
      <c r="BH52" s="16" t="e">
        <f t="shared" si="21"/>
        <v>#DIV/0!</v>
      </c>
      <c r="BI52" s="182"/>
      <c r="BJ52" s="172"/>
      <c r="BK52" s="171"/>
      <c r="BL52" s="181"/>
      <c r="BM52" s="190"/>
      <c r="BN52" s="191"/>
      <c r="BO52" s="171"/>
      <c r="BP52" s="181"/>
      <c r="BQ52" s="158"/>
      <c r="BR52" s="159"/>
    </row>
    <row r="53" spans="1:70" s="1" customFormat="1" ht="42" customHeight="1">
      <c r="A53" s="6">
        <v>8</v>
      </c>
      <c r="B53" s="7" t="s">
        <v>109</v>
      </c>
      <c r="C53" s="285" t="s">
        <v>82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171">
        <v>6</v>
      </c>
      <c r="P53" s="172"/>
      <c r="Q53" s="179">
        <f>O53*30</f>
        <v>180</v>
      </c>
      <c r="R53" s="178"/>
      <c r="S53" s="177">
        <f>W53</f>
        <v>180</v>
      </c>
      <c r="T53" s="178"/>
      <c r="U53" s="171"/>
      <c r="V53" s="172"/>
      <c r="W53" s="177">
        <f>Z53+AV53</f>
        <v>180</v>
      </c>
      <c r="X53" s="178"/>
      <c r="Y53" s="46"/>
      <c r="Z53" s="177">
        <f>Y53*30</f>
        <v>0</v>
      </c>
      <c r="AA53" s="178"/>
      <c r="AB53" s="177">
        <f>AD53+AF53+AH53</f>
        <v>0</v>
      </c>
      <c r="AC53" s="178"/>
      <c r="AD53" s="171"/>
      <c r="AE53" s="172"/>
      <c r="AF53" s="171"/>
      <c r="AG53" s="172"/>
      <c r="AH53" s="171"/>
      <c r="AI53" s="172"/>
      <c r="AJ53" s="177">
        <f>Z53-AB53</f>
        <v>0</v>
      </c>
      <c r="AK53" s="178"/>
      <c r="AL53" s="31" t="e">
        <f>AJ53/Z53*100</f>
        <v>#DIV/0!</v>
      </c>
      <c r="AM53" s="182"/>
      <c r="AN53" s="172"/>
      <c r="AO53" s="171"/>
      <c r="AP53" s="172"/>
      <c r="AQ53" s="171"/>
      <c r="AR53" s="172"/>
      <c r="AS53" s="171"/>
      <c r="AT53" s="172"/>
      <c r="AU53" s="46">
        <v>6</v>
      </c>
      <c r="AV53" s="177">
        <f>AU53*30</f>
        <v>180</v>
      </c>
      <c r="AW53" s="178"/>
      <c r="AX53" s="177">
        <f>AZ53+BB53+BD53</f>
        <v>0</v>
      </c>
      <c r="AY53" s="180"/>
      <c r="AZ53" s="171"/>
      <c r="BA53" s="172"/>
      <c r="BB53" s="171"/>
      <c r="BC53" s="172"/>
      <c r="BD53" s="171"/>
      <c r="BE53" s="172"/>
      <c r="BF53" s="177">
        <f>AV53-AX53</f>
        <v>180</v>
      </c>
      <c r="BG53" s="178"/>
      <c r="BH53" s="31">
        <f>BF53/AV53*100</f>
        <v>100</v>
      </c>
      <c r="BI53" s="182"/>
      <c r="BJ53" s="172"/>
      <c r="BK53" s="171"/>
      <c r="BL53" s="181"/>
      <c r="BM53" s="190"/>
      <c r="BN53" s="191"/>
      <c r="BO53" s="171" t="s">
        <v>81</v>
      </c>
      <c r="BP53" s="181"/>
      <c r="BQ53" s="287" t="s">
        <v>110</v>
      </c>
      <c r="BR53" s="288"/>
    </row>
    <row r="54" spans="1:70" s="1" customFormat="1" ht="16.5" thickBot="1">
      <c r="A54" s="8"/>
      <c r="B54" s="9"/>
      <c r="C54" s="195" t="s">
        <v>33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9">
        <f>SUM(O36:P53)</f>
        <v>46</v>
      </c>
      <c r="P54" s="178"/>
      <c r="Q54" s="179">
        <f>SUM(Q36:R53)</f>
        <v>1380</v>
      </c>
      <c r="R54" s="178"/>
      <c r="S54" s="179">
        <f>SUM(S36:T53)</f>
        <v>1380</v>
      </c>
      <c r="T54" s="178"/>
      <c r="U54" s="179">
        <f>SUM(U36:V53)</f>
        <v>0</v>
      </c>
      <c r="V54" s="178"/>
      <c r="W54" s="179">
        <f>SUM(W36:X53)</f>
        <v>1380</v>
      </c>
      <c r="X54" s="178"/>
      <c r="Y54" s="48">
        <f>SUM(Y36:Y53)</f>
        <v>20</v>
      </c>
      <c r="Z54" s="303">
        <f>SUM(Z36:AA53)</f>
        <v>600</v>
      </c>
      <c r="AA54" s="304"/>
      <c r="AB54" s="179">
        <f>SUM(AB36:AC53)</f>
        <v>230</v>
      </c>
      <c r="AC54" s="178"/>
      <c r="AD54" s="179">
        <f>SUM(AD36:AE53)</f>
        <v>64</v>
      </c>
      <c r="AE54" s="178"/>
      <c r="AF54" s="179">
        <f>SUM(AF36:AG53)</f>
        <v>0</v>
      </c>
      <c r="AG54" s="178"/>
      <c r="AH54" s="179">
        <f>SUM(AH36:AI53)</f>
        <v>166</v>
      </c>
      <c r="AI54" s="178"/>
      <c r="AJ54" s="179">
        <f>SUM(AJ36:AK53)</f>
        <v>370</v>
      </c>
      <c r="AK54" s="178"/>
      <c r="AL54" s="31">
        <f t="shared" si="17"/>
        <v>61.66666666666667</v>
      </c>
      <c r="AM54" s="182"/>
      <c r="AN54" s="172"/>
      <c r="AO54" s="171"/>
      <c r="AP54" s="172"/>
      <c r="AQ54" s="171"/>
      <c r="AR54" s="172"/>
      <c r="AS54" s="171"/>
      <c r="AT54" s="172"/>
      <c r="AU54" s="48">
        <f>SUM(AU36:AU53)</f>
        <v>26</v>
      </c>
      <c r="AV54" s="303">
        <f>SUM(AV36:AW53)</f>
        <v>780</v>
      </c>
      <c r="AW54" s="304"/>
      <c r="AX54" s="179">
        <f>SUM(AX36:AY53)</f>
        <v>250</v>
      </c>
      <c r="AY54" s="178"/>
      <c r="AZ54" s="179">
        <f>SUM(AZ36:BA53)</f>
        <v>52</v>
      </c>
      <c r="BA54" s="178"/>
      <c r="BB54" s="179">
        <f>SUM(BB36:BC53)</f>
        <v>0</v>
      </c>
      <c r="BC54" s="178"/>
      <c r="BD54" s="179">
        <f>SUM(BD36:BE53)</f>
        <v>198</v>
      </c>
      <c r="BE54" s="178"/>
      <c r="BF54" s="179">
        <f>SUM(BF36:BG53)</f>
        <v>530</v>
      </c>
      <c r="BG54" s="178"/>
      <c r="BH54" s="17"/>
      <c r="BI54" s="173"/>
      <c r="BJ54" s="174"/>
      <c r="BK54" s="195"/>
      <c r="BL54" s="174"/>
      <c r="BM54" s="195"/>
      <c r="BN54" s="174"/>
      <c r="BO54" s="195"/>
      <c r="BP54" s="174"/>
      <c r="BQ54" s="196"/>
      <c r="BR54" s="197"/>
    </row>
    <row r="55" spans="1:70" s="1" customFormat="1" ht="14.25" customHeight="1" thickBot="1">
      <c r="A55" s="192" t="s">
        <v>66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4"/>
    </row>
    <row r="56" spans="1:70" s="1" customFormat="1" ht="33" customHeight="1">
      <c r="A56" s="6">
        <v>9</v>
      </c>
      <c r="B56" s="7" t="s">
        <v>99</v>
      </c>
      <c r="C56" s="198" t="s">
        <v>124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71">
        <v>4</v>
      </c>
      <c r="P56" s="172"/>
      <c r="Q56" s="179">
        <f>O56*30</f>
        <v>120</v>
      </c>
      <c r="R56" s="178"/>
      <c r="S56" s="177">
        <f>W56</f>
        <v>120</v>
      </c>
      <c r="T56" s="178"/>
      <c r="U56" s="171"/>
      <c r="V56" s="172"/>
      <c r="W56" s="177">
        <f>Z56+AV56</f>
        <v>120</v>
      </c>
      <c r="X56" s="178"/>
      <c r="Y56" s="46">
        <v>4</v>
      </c>
      <c r="Z56" s="177">
        <f>Y56*30</f>
        <v>120</v>
      </c>
      <c r="AA56" s="178"/>
      <c r="AB56" s="177">
        <f>AD56+AF56+AH56</f>
        <v>40</v>
      </c>
      <c r="AC56" s="178"/>
      <c r="AD56" s="169">
        <v>22</v>
      </c>
      <c r="AE56" s="170"/>
      <c r="AF56" s="169"/>
      <c r="AG56" s="170"/>
      <c r="AH56" s="169">
        <v>18</v>
      </c>
      <c r="AI56" s="170"/>
      <c r="AJ56" s="177">
        <f>Z56-AB56</f>
        <v>80</v>
      </c>
      <c r="AK56" s="178"/>
      <c r="AL56" s="16">
        <f aca="true" t="shared" si="22" ref="AL56:AL61">AJ56/Z56*100</f>
        <v>66.66666666666666</v>
      </c>
      <c r="AM56" s="182"/>
      <c r="AN56" s="172"/>
      <c r="AO56" s="171"/>
      <c r="AP56" s="172"/>
      <c r="AQ56" s="171"/>
      <c r="AR56" s="172"/>
      <c r="AS56" s="171" t="s">
        <v>94</v>
      </c>
      <c r="AT56" s="172"/>
      <c r="AU56" s="46"/>
      <c r="AV56" s="177">
        <f>AU56*30</f>
        <v>0</v>
      </c>
      <c r="AW56" s="178"/>
      <c r="AX56" s="177">
        <f>AZ56+BB56+BD56</f>
        <v>0</v>
      </c>
      <c r="AY56" s="180"/>
      <c r="AZ56" s="171"/>
      <c r="BA56" s="172"/>
      <c r="BB56" s="171"/>
      <c r="BC56" s="172"/>
      <c r="BD56" s="171"/>
      <c r="BE56" s="172"/>
      <c r="BF56" s="177">
        <f>AV56-AX56</f>
        <v>0</v>
      </c>
      <c r="BG56" s="178"/>
      <c r="BH56" s="16" t="e">
        <f t="shared" si="21"/>
        <v>#DIV/0!</v>
      </c>
      <c r="BI56" s="307"/>
      <c r="BJ56" s="308"/>
      <c r="BK56" s="171"/>
      <c r="BL56" s="181"/>
      <c r="BM56" s="190"/>
      <c r="BN56" s="191"/>
      <c r="BO56" s="171"/>
      <c r="BP56" s="181"/>
      <c r="BQ56" s="305"/>
      <c r="BR56" s="306"/>
    </row>
    <row r="57" spans="1:70" s="1" customFormat="1" ht="38.25" customHeight="1">
      <c r="A57" s="6">
        <v>10</v>
      </c>
      <c r="B57" s="7" t="s">
        <v>100</v>
      </c>
      <c r="C57" s="285" t="s">
        <v>126</v>
      </c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171">
        <v>5</v>
      </c>
      <c r="P57" s="172"/>
      <c r="Q57" s="179">
        <f>O57*30</f>
        <v>150</v>
      </c>
      <c r="R57" s="178"/>
      <c r="S57" s="177">
        <f>W57</f>
        <v>150</v>
      </c>
      <c r="T57" s="178"/>
      <c r="U57" s="171"/>
      <c r="V57" s="172"/>
      <c r="W57" s="177">
        <f>Z57+AV57</f>
        <v>150</v>
      </c>
      <c r="X57" s="178"/>
      <c r="Y57" s="46">
        <v>5</v>
      </c>
      <c r="Z57" s="177">
        <f>Y57*30</f>
        <v>150</v>
      </c>
      <c r="AA57" s="178"/>
      <c r="AB57" s="177">
        <f>AD57+AF57+AH57</f>
        <v>50</v>
      </c>
      <c r="AC57" s="178"/>
      <c r="AD57" s="169">
        <v>26</v>
      </c>
      <c r="AE57" s="170"/>
      <c r="AF57" s="169"/>
      <c r="AG57" s="170"/>
      <c r="AH57" s="169">
        <v>24</v>
      </c>
      <c r="AI57" s="170"/>
      <c r="AJ57" s="177">
        <f>Z57-AB57</f>
        <v>100</v>
      </c>
      <c r="AK57" s="178"/>
      <c r="AL57" s="31">
        <f t="shared" si="22"/>
        <v>66.66666666666666</v>
      </c>
      <c r="AM57" s="182"/>
      <c r="AN57" s="172"/>
      <c r="AO57" s="171"/>
      <c r="AP57" s="172"/>
      <c r="AQ57" s="171"/>
      <c r="AR57" s="172"/>
      <c r="AS57" s="171" t="s">
        <v>94</v>
      </c>
      <c r="AT57" s="172"/>
      <c r="AU57" s="46"/>
      <c r="AV57" s="177">
        <f>AU57*30</f>
        <v>0</v>
      </c>
      <c r="AW57" s="178"/>
      <c r="AX57" s="177">
        <f>AZ57+BB57+BD57</f>
        <v>0</v>
      </c>
      <c r="AY57" s="180"/>
      <c r="AZ57" s="171"/>
      <c r="BA57" s="172"/>
      <c r="BB57" s="171"/>
      <c r="BC57" s="172"/>
      <c r="BD57" s="171"/>
      <c r="BE57" s="172"/>
      <c r="BF57" s="177">
        <f>AV57-AX57</f>
        <v>0</v>
      </c>
      <c r="BG57" s="178"/>
      <c r="BH57" s="16" t="e">
        <f t="shared" si="21"/>
        <v>#DIV/0!</v>
      </c>
      <c r="BI57" s="182"/>
      <c r="BJ57" s="172"/>
      <c r="BK57" s="171"/>
      <c r="BL57" s="181"/>
      <c r="BM57" s="190"/>
      <c r="BN57" s="191"/>
      <c r="BO57" s="171"/>
      <c r="BP57" s="181"/>
      <c r="BQ57" s="158" t="s">
        <v>110</v>
      </c>
      <c r="BR57" s="159"/>
    </row>
    <row r="58" spans="1:70" s="1" customFormat="1" ht="42.75" customHeight="1" hidden="1">
      <c r="A58" s="6"/>
      <c r="B58" s="7"/>
      <c r="C58" s="285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171"/>
      <c r="P58" s="172"/>
      <c r="Q58" s="179">
        <f>O58*30</f>
        <v>0</v>
      </c>
      <c r="R58" s="178"/>
      <c r="S58" s="177">
        <f>W58</f>
        <v>0</v>
      </c>
      <c r="T58" s="178"/>
      <c r="U58" s="171"/>
      <c r="V58" s="172"/>
      <c r="W58" s="177">
        <f>Z58+AV58</f>
        <v>0</v>
      </c>
      <c r="X58" s="178"/>
      <c r="Y58" s="46"/>
      <c r="Z58" s="177">
        <f>Y58*30</f>
        <v>0</v>
      </c>
      <c r="AA58" s="178"/>
      <c r="AB58" s="177">
        <f>AD58+AF58+AH58</f>
        <v>0</v>
      </c>
      <c r="AC58" s="178"/>
      <c r="AD58" s="171"/>
      <c r="AE58" s="172"/>
      <c r="AF58" s="171"/>
      <c r="AG58" s="172"/>
      <c r="AH58" s="171"/>
      <c r="AI58" s="172"/>
      <c r="AJ58" s="177">
        <f>Z58-AB58</f>
        <v>0</v>
      </c>
      <c r="AK58" s="178"/>
      <c r="AL58" s="31" t="e">
        <f t="shared" si="22"/>
        <v>#DIV/0!</v>
      </c>
      <c r="AM58" s="182"/>
      <c r="AN58" s="172"/>
      <c r="AO58" s="171"/>
      <c r="AP58" s="172"/>
      <c r="AQ58" s="171"/>
      <c r="AR58" s="172"/>
      <c r="AS58" s="171"/>
      <c r="AT58" s="172"/>
      <c r="AU58" s="46"/>
      <c r="AV58" s="177">
        <f>AU58*30</f>
        <v>0</v>
      </c>
      <c r="AW58" s="178"/>
      <c r="AX58" s="177">
        <f>AZ58+BB58+BD58</f>
        <v>0</v>
      </c>
      <c r="AY58" s="180"/>
      <c r="AZ58" s="171"/>
      <c r="BA58" s="172"/>
      <c r="BB58" s="171"/>
      <c r="BC58" s="172"/>
      <c r="BD58" s="171"/>
      <c r="BE58" s="172"/>
      <c r="BF58" s="177">
        <f>AV58-AX58</f>
        <v>0</v>
      </c>
      <c r="BG58" s="178"/>
      <c r="BH58" s="16" t="e">
        <f t="shared" si="21"/>
        <v>#DIV/0!</v>
      </c>
      <c r="BI58" s="182"/>
      <c r="BJ58" s="172"/>
      <c r="BK58" s="171"/>
      <c r="BL58" s="181"/>
      <c r="BM58" s="190"/>
      <c r="BN58" s="191"/>
      <c r="BO58" s="171"/>
      <c r="BP58" s="181"/>
      <c r="BQ58" s="158"/>
      <c r="BR58" s="159"/>
    </row>
    <row r="59" spans="1:70" s="1" customFormat="1" ht="42" customHeight="1" hidden="1">
      <c r="A59" s="6"/>
      <c r="B59" s="7"/>
      <c r="C59" s="285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171"/>
      <c r="P59" s="172"/>
      <c r="Q59" s="179">
        <f>O59*30</f>
        <v>0</v>
      </c>
      <c r="R59" s="178"/>
      <c r="S59" s="177">
        <f>W59</f>
        <v>0</v>
      </c>
      <c r="T59" s="178"/>
      <c r="U59" s="171"/>
      <c r="V59" s="172"/>
      <c r="W59" s="177">
        <f>Z59+AV59</f>
        <v>0</v>
      </c>
      <c r="X59" s="178"/>
      <c r="Y59" s="46"/>
      <c r="Z59" s="177">
        <f>Y59*30</f>
        <v>0</v>
      </c>
      <c r="AA59" s="178"/>
      <c r="AB59" s="177">
        <f>AD59+AF59+AH59</f>
        <v>0</v>
      </c>
      <c r="AC59" s="178"/>
      <c r="AD59" s="171"/>
      <c r="AE59" s="172"/>
      <c r="AF59" s="171"/>
      <c r="AG59" s="172"/>
      <c r="AH59" s="171"/>
      <c r="AI59" s="172"/>
      <c r="AJ59" s="177">
        <f>Z59-AB59</f>
        <v>0</v>
      </c>
      <c r="AK59" s="178"/>
      <c r="AL59" s="31" t="e">
        <f t="shared" si="22"/>
        <v>#DIV/0!</v>
      </c>
      <c r="AM59" s="182"/>
      <c r="AN59" s="172"/>
      <c r="AO59" s="171"/>
      <c r="AP59" s="172"/>
      <c r="AQ59" s="171"/>
      <c r="AR59" s="172"/>
      <c r="AS59" s="171"/>
      <c r="AT59" s="172"/>
      <c r="AU59" s="46"/>
      <c r="AV59" s="177">
        <f>AU59*30</f>
        <v>0</v>
      </c>
      <c r="AW59" s="178"/>
      <c r="AX59" s="177">
        <f>AZ59+BB59+BD59</f>
        <v>0</v>
      </c>
      <c r="AY59" s="180"/>
      <c r="AZ59" s="171"/>
      <c r="BA59" s="172"/>
      <c r="BB59" s="171"/>
      <c r="BC59" s="172"/>
      <c r="BD59" s="171"/>
      <c r="BE59" s="172"/>
      <c r="BF59" s="177">
        <f>AV59-AX59</f>
        <v>0</v>
      </c>
      <c r="BG59" s="178"/>
      <c r="BH59" s="31" t="e">
        <f t="shared" si="21"/>
        <v>#DIV/0!</v>
      </c>
      <c r="BI59" s="182"/>
      <c r="BJ59" s="172"/>
      <c r="BK59" s="171"/>
      <c r="BL59" s="181"/>
      <c r="BM59" s="190"/>
      <c r="BN59" s="191"/>
      <c r="BO59" s="171"/>
      <c r="BP59" s="181"/>
      <c r="BQ59" s="158"/>
      <c r="BR59" s="159"/>
    </row>
    <row r="60" spans="1:70" s="1" customFormat="1" ht="79.5" customHeight="1">
      <c r="A60" s="6">
        <v>11</v>
      </c>
      <c r="B60" s="7" t="s">
        <v>101</v>
      </c>
      <c r="C60" s="285" t="s">
        <v>125</v>
      </c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171">
        <v>5</v>
      </c>
      <c r="P60" s="172"/>
      <c r="Q60" s="179">
        <f>O60*30</f>
        <v>150</v>
      </c>
      <c r="R60" s="178"/>
      <c r="S60" s="177">
        <f>W60</f>
        <v>150</v>
      </c>
      <c r="T60" s="178"/>
      <c r="U60" s="171"/>
      <c r="V60" s="172"/>
      <c r="W60" s="177">
        <f>Z60+AV60</f>
        <v>150</v>
      </c>
      <c r="X60" s="178"/>
      <c r="Y60" s="46"/>
      <c r="Z60" s="177">
        <f>Y60*30</f>
        <v>0</v>
      </c>
      <c r="AA60" s="178"/>
      <c r="AB60" s="177">
        <f>AD60+AF60+AH60</f>
        <v>0</v>
      </c>
      <c r="AC60" s="178"/>
      <c r="AD60" s="171"/>
      <c r="AE60" s="172"/>
      <c r="AF60" s="171"/>
      <c r="AG60" s="172"/>
      <c r="AH60" s="171"/>
      <c r="AI60" s="172"/>
      <c r="AJ60" s="177">
        <f>Z60-AB60</f>
        <v>0</v>
      </c>
      <c r="AK60" s="178"/>
      <c r="AL60" s="31" t="e">
        <f t="shared" si="22"/>
        <v>#DIV/0!</v>
      </c>
      <c r="AM60" s="182"/>
      <c r="AN60" s="172"/>
      <c r="AO60" s="171"/>
      <c r="AP60" s="172"/>
      <c r="AQ60" s="171"/>
      <c r="AR60" s="172"/>
      <c r="AS60" s="171"/>
      <c r="AT60" s="172"/>
      <c r="AU60" s="46">
        <v>5</v>
      </c>
      <c r="AV60" s="177">
        <f>AU60*30</f>
        <v>150</v>
      </c>
      <c r="AW60" s="178"/>
      <c r="AX60" s="177">
        <f>AZ60+BB60+BD60</f>
        <v>50</v>
      </c>
      <c r="AY60" s="180"/>
      <c r="AZ60" s="171">
        <v>26</v>
      </c>
      <c r="BA60" s="172"/>
      <c r="BB60" s="171"/>
      <c r="BC60" s="172"/>
      <c r="BD60" s="171">
        <v>24</v>
      </c>
      <c r="BE60" s="172"/>
      <c r="BF60" s="177">
        <f>AV60-AX60</f>
        <v>100</v>
      </c>
      <c r="BG60" s="178"/>
      <c r="BH60" s="31">
        <f t="shared" si="21"/>
        <v>66.66666666666666</v>
      </c>
      <c r="BI60" s="182"/>
      <c r="BJ60" s="172"/>
      <c r="BK60" s="171"/>
      <c r="BL60" s="181"/>
      <c r="BM60" s="190"/>
      <c r="BN60" s="191"/>
      <c r="BO60" s="171" t="s">
        <v>81</v>
      </c>
      <c r="BP60" s="181"/>
      <c r="BQ60" s="287" t="s">
        <v>136</v>
      </c>
      <c r="BR60" s="369"/>
    </row>
    <row r="61" spans="1:70" s="1" customFormat="1" ht="13.5" customHeight="1" thickBot="1">
      <c r="A61" s="8"/>
      <c r="B61" s="9"/>
      <c r="C61" s="195" t="s">
        <v>33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>
        <f>SUM(O56:P60)</f>
        <v>14</v>
      </c>
      <c r="P61" s="176"/>
      <c r="Q61" s="175">
        <f>SUM(Q56:R60)</f>
        <v>420</v>
      </c>
      <c r="R61" s="176"/>
      <c r="S61" s="175">
        <f>SUM(S56:T60)</f>
        <v>420</v>
      </c>
      <c r="T61" s="176"/>
      <c r="U61" s="175">
        <f>SUM(U56:V60)</f>
        <v>0</v>
      </c>
      <c r="V61" s="176"/>
      <c r="W61" s="175">
        <f>SUM(W56:X60)</f>
        <v>420</v>
      </c>
      <c r="X61" s="176"/>
      <c r="Y61" s="48">
        <f>SUM(Y56:Y60)</f>
        <v>9</v>
      </c>
      <c r="Z61" s="175">
        <f>SUM(Z56:AA60)</f>
        <v>270</v>
      </c>
      <c r="AA61" s="176"/>
      <c r="AB61" s="175">
        <f>SUM(AB56:AC60)</f>
        <v>90</v>
      </c>
      <c r="AC61" s="176"/>
      <c r="AD61" s="175">
        <f>SUM(AD56:AE60)</f>
        <v>48</v>
      </c>
      <c r="AE61" s="176"/>
      <c r="AF61" s="175">
        <f>SUM(AF56:AG60)</f>
        <v>0</v>
      </c>
      <c r="AG61" s="176"/>
      <c r="AH61" s="175">
        <f>SUM(AH56:AI60)</f>
        <v>42</v>
      </c>
      <c r="AI61" s="176"/>
      <c r="AJ61" s="175">
        <f>SUM(AJ56:AK60)</f>
        <v>180</v>
      </c>
      <c r="AK61" s="176"/>
      <c r="AL61" s="31">
        <f t="shared" si="22"/>
        <v>66.66666666666666</v>
      </c>
      <c r="AM61" s="182"/>
      <c r="AN61" s="172"/>
      <c r="AO61" s="171"/>
      <c r="AP61" s="172"/>
      <c r="AQ61" s="171"/>
      <c r="AR61" s="172"/>
      <c r="AS61" s="171"/>
      <c r="AT61" s="172"/>
      <c r="AU61" s="48">
        <f>SUM(AU56:AU60)</f>
        <v>5</v>
      </c>
      <c r="AV61" s="175">
        <f>SUM(AV56:AW60)</f>
        <v>150</v>
      </c>
      <c r="AW61" s="176"/>
      <c r="AX61" s="175">
        <f>SUM(AX56:AY60)</f>
        <v>50</v>
      </c>
      <c r="AY61" s="176"/>
      <c r="AZ61" s="175">
        <f>SUM(AZ56:BA60)</f>
        <v>26</v>
      </c>
      <c r="BA61" s="176"/>
      <c r="BB61" s="175">
        <f>SUM(BB56:BC60)</f>
        <v>0</v>
      </c>
      <c r="BC61" s="176"/>
      <c r="BD61" s="175">
        <f>SUM(BD56:BE60)</f>
        <v>24</v>
      </c>
      <c r="BE61" s="176"/>
      <c r="BF61" s="175">
        <f>SUM(BF56:BG60)</f>
        <v>100</v>
      </c>
      <c r="BG61" s="176"/>
      <c r="BH61" s="31">
        <f>BF61/AV61*100</f>
        <v>66.66666666666666</v>
      </c>
      <c r="BI61" s="182"/>
      <c r="BJ61" s="172"/>
      <c r="BK61" s="195"/>
      <c r="BL61" s="174"/>
      <c r="BM61" s="195"/>
      <c r="BN61" s="174"/>
      <c r="BO61" s="195"/>
      <c r="BP61" s="174"/>
      <c r="BQ61" s="196"/>
      <c r="BR61" s="197"/>
    </row>
    <row r="62" spans="1:70" s="1" customFormat="1" ht="14.25" customHeight="1" hidden="1" thickBot="1">
      <c r="A62" s="192" t="s">
        <v>59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4"/>
    </row>
    <row r="63" spans="1:70" s="1" customFormat="1" ht="38.25" customHeight="1" hidden="1" thickBot="1">
      <c r="A63" s="6"/>
      <c r="B63" s="7"/>
      <c r="C63" s="19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71"/>
      <c r="P63" s="172"/>
      <c r="Q63" s="179">
        <f>O63*30</f>
        <v>0</v>
      </c>
      <c r="R63" s="178"/>
      <c r="S63" s="177">
        <f>W63</f>
        <v>0</v>
      </c>
      <c r="T63" s="178"/>
      <c r="U63" s="171"/>
      <c r="V63" s="172"/>
      <c r="W63" s="177">
        <f>Z63+AV63</f>
        <v>0</v>
      </c>
      <c r="X63" s="178"/>
      <c r="Y63" s="46"/>
      <c r="Z63" s="177">
        <f>Y63*30</f>
        <v>0</v>
      </c>
      <c r="AA63" s="178"/>
      <c r="AB63" s="177">
        <f>AD63+AF63+AH63</f>
        <v>0</v>
      </c>
      <c r="AC63" s="178"/>
      <c r="AD63" s="171"/>
      <c r="AE63" s="172"/>
      <c r="AF63" s="171"/>
      <c r="AG63" s="172"/>
      <c r="AH63" s="171"/>
      <c r="AI63" s="172"/>
      <c r="AJ63" s="177">
        <f>Z63-AB63</f>
        <v>0</v>
      </c>
      <c r="AK63" s="178"/>
      <c r="AL63" s="31" t="e">
        <f>AJ63/Z63*100</f>
        <v>#DIV/0!</v>
      </c>
      <c r="AM63" s="182"/>
      <c r="AN63" s="172"/>
      <c r="AO63" s="171"/>
      <c r="AP63" s="172"/>
      <c r="AQ63" s="171"/>
      <c r="AR63" s="172"/>
      <c r="AS63" s="171"/>
      <c r="AT63" s="172"/>
      <c r="AU63" s="46"/>
      <c r="AV63" s="177">
        <f>AU63*30</f>
        <v>0</v>
      </c>
      <c r="AW63" s="178"/>
      <c r="AX63" s="177">
        <f>AZ63+BB63+BD63</f>
        <v>0</v>
      </c>
      <c r="AY63" s="180"/>
      <c r="AZ63" s="171"/>
      <c r="BA63" s="172"/>
      <c r="BB63" s="171"/>
      <c r="BC63" s="172"/>
      <c r="BD63" s="171"/>
      <c r="BE63" s="172"/>
      <c r="BF63" s="177">
        <f>AV63-AX63</f>
        <v>0</v>
      </c>
      <c r="BG63" s="178"/>
      <c r="BH63" s="31" t="e">
        <f>BF63/AV63*100</f>
        <v>#DIV/0!</v>
      </c>
      <c r="BI63" s="182"/>
      <c r="BJ63" s="172"/>
      <c r="BK63" s="171"/>
      <c r="BL63" s="181"/>
      <c r="BM63" s="190"/>
      <c r="BN63" s="191"/>
      <c r="BO63" s="171"/>
      <c r="BP63" s="181"/>
      <c r="BQ63" s="158"/>
      <c r="BR63" s="159"/>
    </row>
    <row r="64" spans="1:70" s="1" customFormat="1" ht="15.75" hidden="1">
      <c r="A64" s="6"/>
      <c r="B64" s="7"/>
      <c r="C64" s="198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71"/>
      <c r="P64" s="172"/>
      <c r="Q64" s="179">
        <f>O64*30</f>
        <v>0</v>
      </c>
      <c r="R64" s="178"/>
      <c r="S64" s="177">
        <f>W64</f>
        <v>0</v>
      </c>
      <c r="T64" s="178"/>
      <c r="U64" s="171"/>
      <c r="V64" s="172"/>
      <c r="W64" s="177">
        <f>Z64+AV64</f>
        <v>0</v>
      </c>
      <c r="X64" s="178"/>
      <c r="Y64" s="46"/>
      <c r="Z64" s="177">
        <f>Y64*30</f>
        <v>0</v>
      </c>
      <c r="AA64" s="178"/>
      <c r="AB64" s="177">
        <f>AD64+AF64+AH64</f>
        <v>0</v>
      </c>
      <c r="AC64" s="178"/>
      <c r="AD64" s="171"/>
      <c r="AE64" s="172"/>
      <c r="AF64" s="171"/>
      <c r="AG64" s="172"/>
      <c r="AH64" s="171"/>
      <c r="AI64" s="172"/>
      <c r="AJ64" s="177">
        <f>Z64-AB64</f>
        <v>0</v>
      </c>
      <c r="AK64" s="178"/>
      <c r="AL64" s="31" t="e">
        <f>AJ64/Z64*100</f>
        <v>#DIV/0!</v>
      </c>
      <c r="AM64" s="182"/>
      <c r="AN64" s="172"/>
      <c r="AO64" s="171"/>
      <c r="AP64" s="172"/>
      <c r="AQ64" s="171"/>
      <c r="AR64" s="172"/>
      <c r="AS64" s="171"/>
      <c r="AT64" s="172"/>
      <c r="AU64" s="46"/>
      <c r="AV64" s="177">
        <f>AU64*30</f>
        <v>0</v>
      </c>
      <c r="AW64" s="178"/>
      <c r="AX64" s="177">
        <f>AZ64+BB64+BD64</f>
        <v>0</v>
      </c>
      <c r="AY64" s="180"/>
      <c r="AZ64" s="171"/>
      <c r="BA64" s="172"/>
      <c r="BB64" s="171"/>
      <c r="BC64" s="172"/>
      <c r="BD64" s="171"/>
      <c r="BE64" s="172"/>
      <c r="BF64" s="177">
        <f>AV64-AX64</f>
        <v>0</v>
      </c>
      <c r="BG64" s="178"/>
      <c r="BH64" s="31" t="e">
        <f>BF64/AV64*100</f>
        <v>#DIV/0!</v>
      </c>
      <c r="BI64" s="182"/>
      <c r="BJ64" s="172"/>
      <c r="BK64" s="171"/>
      <c r="BL64" s="181"/>
      <c r="BM64" s="190"/>
      <c r="BN64" s="191"/>
      <c r="BO64" s="171"/>
      <c r="BP64" s="181"/>
      <c r="BQ64" s="158"/>
      <c r="BR64" s="159"/>
    </row>
    <row r="65" spans="1:70" s="1" customFormat="1" ht="15.75" hidden="1">
      <c r="A65" s="6"/>
      <c r="B65" s="7"/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71"/>
      <c r="P65" s="172"/>
      <c r="Q65" s="179">
        <f>O65*30</f>
        <v>0</v>
      </c>
      <c r="R65" s="178"/>
      <c r="S65" s="177">
        <f>W65</f>
        <v>0</v>
      </c>
      <c r="T65" s="178"/>
      <c r="U65" s="171"/>
      <c r="V65" s="172"/>
      <c r="W65" s="177">
        <f>Z65+AV65</f>
        <v>0</v>
      </c>
      <c r="X65" s="178"/>
      <c r="Y65" s="46"/>
      <c r="Z65" s="177">
        <f>Y65*30</f>
        <v>0</v>
      </c>
      <c r="AA65" s="178"/>
      <c r="AB65" s="177">
        <f>AD65+AF65+AH65</f>
        <v>0</v>
      </c>
      <c r="AC65" s="178"/>
      <c r="AD65" s="171"/>
      <c r="AE65" s="172"/>
      <c r="AF65" s="171"/>
      <c r="AG65" s="172"/>
      <c r="AH65" s="171"/>
      <c r="AI65" s="172"/>
      <c r="AJ65" s="177">
        <f>Z65-AB65</f>
        <v>0</v>
      </c>
      <c r="AK65" s="178"/>
      <c r="AL65" s="31" t="e">
        <f>AJ65/Z65*100</f>
        <v>#DIV/0!</v>
      </c>
      <c r="AM65" s="182"/>
      <c r="AN65" s="172"/>
      <c r="AO65" s="171"/>
      <c r="AP65" s="172"/>
      <c r="AQ65" s="171"/>
      <c r="AR65" s="172"/>
      <c r="AS65" s="171"/>
      <c r="AT65" s="172"/>
      <c r="AU65" s="46"/>
      <c r="AV65" s="177">
        <f>AU65*30</f>
        <v>0</v>
      </c>
      <c r="AW65" s="178"/>
      <c r="AX65" s="177">
        <f>AZ65+BB65+BD65</f>
        <v>0</v>
      </c>
      <c r="AY65" s="180"/>
      <c r="AZ65" s="171"/>
      <c r="BA65" s="172"/>
      <c r="BB65" s="171"/>
      <c r="BC65" s="172"/>
      <c r="BD65" s="171"/>
      <c r="BE65" s="172"/>
      <c r="BF65" s="177">
        <f>AV65-AX65</f>
        <v>0</v>
      </c>
      <c r="BG65" s="178"/>
      <c r="BH65" s="31" t="e">
        <f>BF65/AV65*100</f>
        <v>#DIV/0!</v>
      </c>
      <c r="BI65" s="182"/>
      <c r="BJ65" s="172"/>
      <c r="BK65" s="171"/>
      <c r="BL65" s="181"/>
      <c r="BM65" s="190"/>
      <c r="BN65" s="191"/>
      <c r="BO65" s="171"/>
      <c r="BP65" s="181"/>
      <c r="BQ65" s="158"/>
      <c r="BR65" s="159"/>
    </row>
    <row r="66" spans="1:70" s="1" customFormat="1" ht="16.5" hidden="1" thickBot="1">
      <c r="A66" s="8"/>
      <c r="B66" s="9"/>
      <c r="C66" s="195" t="s">
        <v>33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4"/>
      <c r="O66" s="175">
        <f>SUM(O63:P65)</f>
        <v>0</v>
      </c>
      <c r="P66" s="176"/>
      <c r="Q66" s="175">
        <f>SUM(Q63:R65)</f>
        <v>0</v>
      </c>
      <c r="R66" s="176"/>
      <c r="S66" s="175">
        <f>SUM(S63:T65)</f>
        <v>0</v>
      </c>
      <c r="T66" s="176"/>
      <c r="U66" s="175">
        <f>SUM(U63:V65)</f>
        <v>0</v>
      </c>
      <c r="V66" s="176"/>
      <c r="W66" s="175">
        <f>SUM(W63:X65)</f>
        <v>0</v>
      </c>
      <c r="X66" s="176"/>
      <c r="Y66" s="49">
        <f>SUM(Y63:Y65)</f>
        <v>0</v>
      </c>
      <c r="Z66" s="175">
        <f>SUM(Z63:AA65)</f>
        <v>0</v>
      </c>
      <c r="AA66" s="176"/>
      <c r="AB66" s="175">
        <f>SUM(AB63:AC65)</f>
        <v>0</v>
      </c>
      <c r="AC66" s="176"/>
      <c r="AD66" s="175">
        <f>SUM(AD63:AE65)</f>
        <v>0</v>
      </c>
      <c r="AE66" s="176"/>
      <c r="AF66" s="175">
        <f>SUM(AF63:AG65)</f>
        <v>0</v>
      </c>
      <c r="AG66" s="176"/>
      <c r="AH66" s="175">
        <f>SUM(AH63:AI65)</f>
        <v>0</v>
      </c>
      <c r="AI66" s="176"/>
      <c r="AJ66" s="175">
        <f>SUM(AJ63:AK65)</f>
        <v>0</v>
      </c>
      <c r="AK66" s="176"/>
      <c r="AL66" s="39"/>
      <c r="AM66" s="173"/>
      <c r="AN66" s="174"/>
      <c r="AO66" s="195"/>
      <c r="AP66" s="174"/>
      <c r="AQ66" s="195"/>
      <c r="AR66" s="174"/>
      <c r="AS66" s="195"/>
      <c r="AT66" s="174"/>
      <c r="AU66" s="49">
        <f>SUM(AU63:AU65)</f>
        <v>0</v>
      </c>
      <c r="AV66" s="175">
        <f>SUM(AV63:AW65)</f>
        <v>0</v>
      </c>
      <c r="AW66" s="176"/>
      <c r="AX66" s="175">
        <f>SUM(AX63:AY65)</f>
        <v>0</v>
      </c>
      <c r="AY66" s="176"/>
      <c r="AZ66" s="175">
        <f>SUM(AZ63:BA65)</f>
        <v>0</v>
      </c>
      <c r="BA66" s="176"/>
      <c r="BB66" s="175">
        <f>SUM(BB63:BC65)</f>
        <v>0</v>
      </c>
      <c r="BC66" s="176"/>
      <c r="BD66" s="175">
        <f>SUM(BD63:BE65)</f>
        <v>0</v>
      </c>
      <c r="BE66" s="176"/>
      <c r="BF66" s="175">
        <f>SUM(BF63:BG65)</f>
        <v>0</v>
      </c>
      <c r="BG66" s="176"/>
      <c r="BH66" s="31" t="e">
        <f>BF66/AV66*100</f>
        <v>#DIV/0!</v>
      </c>
      <c r="BI66" s="182"/>
      <c r="BJ66" s="172"/>
      <c r="BK66" s="195"/>
      <c r="BL66" s="174"/>
      <c r="BM66" s="195"/>
      <c r="BN66" s="174"/>
      <c r="BO66" s="195"/>
      <c r="BP66" s="174"/>
      <c r="BQ66" s="196"/>
      <c r="BR66" s="197"/>
    </row>
    <row r="67" spans="1:70" s="1" customFormat="1" ht="0.75" customHeight="1" hidden="1" thickBot="1">
      <c r="A67" s="309" t="s">
        <v>67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1"/>
    </row>
    <row r="68" spans="1:70" s="1" customFormat="1" ht="16.5" hidden="1" thickBot="1">
      <c r="A68" s="6">
        <v>17</v>
      </c>
      <c r="B68" s="7" t="s">
        <v>68</v>
      </c>
      <c r="C68" s="198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71"/>
      <c r="P68" s="172"/>
      <c r="Q68" s="179">
        <f>O68*30</f>
        <v>0</v>
      </c>
      <c r="R68" s="178"/>
      <c r="S68" s="177">
        <f>W68</f>
        <v>0</v>
      </c>
      <c r="T68" s="178"/>
      <c r="U68" s="171"/>
      <c r="V68" s="172"/>
      <c r="W68" s="177">
        <f>Z68+AV68</f>
        <v>0</v>
      </c>
      <c r="X68" s="178"/>
      <c r="Y68" s="46"/>
      <c r="Z68" s="177">
        <f>Y68*30</f>
        <v>0</v>
      </c>
      <c r="AA68" s="178"/>
      <c r="AB68" s="177">
        <f>AD68+AF68+AH68</f>
        <v>0</v>
      </c>
      <c r="AC68" s="178"/>
      <c r="AD68" s="171"/>
      <c r="AE68" s="172"/>
      <c r="AF68" s="171"/>
      <c r="AG68" s="172"/>
      <c r="AH68" s="171"/>
      <c r="AI68" s="172"/>
      <c r="AJ68" s="177">
        <f>Z68-AB68</f>
        <v>0</v>
      </c>
      <c r="AK68" s="178"/>
      <c r="AL68" s="31" t="e">
        <f>AJ68/Z68*100</f>
        <v>#DIV/0!</v>
      </c>
      <c r="AM68" s="182"/>
      <c r="AN68" s="172"/>
      <c r="AO68" s="171"/>
      <c r="AP68" s="172"/>
      <c r="AQ68" s="171"/>
      <c r="AR68" s="172"/>
      <c r="AS68" s="171"/>
      <c r="AT68" s="172"/>
      <c r="AU68" s="46"/>
      <c r="AV68" s="177">
        <f>AU68*30</f>
        <v>0</v>
      </c>
      <c r="AW68" s="178"/>
      <c r="AX68" s="177">
        <f>AZ68+BB68+BD68</f>
        <v>0</v>
      </c>
      <c r="AY68" s="180"/>
      <c r="AZ68" s="171"/>
      <c r="BA68" s="172"/>
      <c r="BB68" s="171"/>
      <c r="BC68" s="172"/>
      <c r="BD68" s="171"/>
      <c r="BE68" s="172"/>
      <c r="BF68" s="177">
        <f>AV68-AX68</f>
        <v>0</v>
      </c>
      <c r="BG68" s="178"/>
      <c r="BH68" s="31" t="e">
        <f>BF68/AV68*100</f>
        <v>#DIV/0!</v>
      </c>
      <c r="BI68" s="182"/>
      <c r="BJ68" s="172"/>
      <c r="BK68" s="171"/>
      <c r="BL68" s="181"/>
      <c r="BM68" s="190"/>
      <c r="BN68" s="191"/>
      <c r="BO68" s="171"/>
      <c r="BP68" s="181"/>
      <c r="BQ68" s="158"/>
      <c r="BR68" s="159"/>
    </row>
    <row r="69" spans="1:70" s="1" customFormat="1" ht="16.5" hidden="1" thickBot="1">
      <c r="A69" s="42"/>
      <c r="B69" s="43"/>
      <c r="C69" s="316" t="s">
        <v>33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8"/>
      <c r="O69" s="312">
        <f>SUM(O68:P68)</f>
        <v>0</v>
      </c>
      <c r="P69" s="313"/>
      <c r="Q69" s="312">
        <f>SUM(Q68:R68)</f>
        <v>0</v>
      </c>
      <c r="R69" s="313"/>
      <c r="S69" s="312">
        <f>SUM(S68:T68)</f>
        <v>0</v>
      </c>
      <c r="T69" s="313"/>
      <c r="U69" s="312">
        <f>SUM(U68:V68)</f>
        <v>0</v>
      </c>
      <c r="V69" s="313"/>
      <c r="W69" s="312">
        <f>SUM(W68:X68)</f>
        <v>0</v>
      </c>
      <c r="X69" s="313"/>
      <c r="Y69" s="50">
        <f>SUM(Y68:Y68)</f>
        <v>0</v>
      </c>
      <c r="Z69" s="312">
        <f>SUM(Z68:AA68)</f>
        <v>0</v>
      </c>
      <c r="AA69" s="313"/>
      <c r="AB69" s="312">
        <f>SUM(AB68:AC68)</f>
        <v>0</v>
      </c>
      <c r="AC69" s="313"/>
      <c r="AD69" s="312">
        <f>SUM(AD68:AE68)</f>
        <v>0</v>
      </c>
      <c r="AE69" s="313"/>
      <c r="AF69" s="312">
        <f>SUM(AF68:AG68)</f>
        <v>0</v>
      </c>
      <c r="AG69" s="313"/>
      <c r="AH69" s="312">
        <f>SUM(AH68:AI68)</f>
        <v>0</v>
      </c>
      <c r="AI69" s="313"/>
      <c r="AJ69" s="312">
        <f>SUM(AJ68:AK68)</f>
        <v>0</v>
      </c>
      <c r="AK69" s="313"/>
      <c r="AL69" s="51"/>
      <c r="AM69" s="52"/>
      <c r="AN69" s="53"/>
      <c r="AO69" s="314"/>
      <c r="AP69" s="315"/>
      <c r="AQ69" s="314"/>
      <c r="AR69" s="315"/>
      <c r="AS69" s="314"/>
      <c r="AT69" s="315"/>
      <c r="AU69" s="50">
        <f>SUM(AU68:AU68)</f>
        <v>0</v>
      </c>
      <c r="AV69" s="312">
        <f>SUM(AV68:AW68)</f>
        <v>0</v>
      </c>
      <c r="AW69" s="313"/>
      <c r="AX69" s="312">
        <f>SUM(AX68:AY68)</f>
        <v>0</v>
      </c>
      <c r="AY69" s="313"/>
      <c r="AZ69" s="312">
        <f>SUM(AZ68:BA68)</f>
        <v>0</v>
      </c>
      <c r="BA69" s="313"/>
      <c r="BB69" s="312">
        <f>SUM(BB68:BC68)</f>
        <v>0</v>
      </c>
      <c r="BC69" s="313"/>
      <c r="BD69" s="312">
        <f>SUM(BD68:BE68)</f>
        <v>0</v>
      </c>
      <c r="BE69" s="313"/>
      <c r="BF69" s="312">
        <f>SUM(BF68:BG68)</f>
        <v>0</v>
      </c>
      <c r="BG69" s="313"/>
      <c r="BH69" s="40" t="e">
        <f>BF69/AV69*100</f>
        <v>#DIV/0!</v>
      </c>
      <c r="BI69" s="292"/>
      <c r="BJ69" s="291"/>
      <c r="BK69" s="316"/>
      <c r="BL69" s="318"/>
      <c r="BM69" s="316"/>
      <c r="BN69" s="318"/>
      <c r="BO69" s="316"/>
      <c r="BP69" s="318"/>
      <c r="BQ69" s="323"/>
      <c r="BR69" s="324"/>
    </row>
    <row r="70" spans="1:70" s="1" customFormat="1" ht="18" customHeight="1" thickBot="1" thickTop="1">
      <c r="A70" s="44"/>
      <c r="B70" s="45"/>
      <c r="C70" s="319" t="s">
        <v>34</v>
      </c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0"/>
      <c r="O70" s="325">
        <f>O54+O61+O66+O69</f>
        <v>60</v>
      </c>
      <c r="P70" s="326"/>
      <c r="Q70" s="325">
        <f>Q54+Q61+Q66+Q69</f>
        <v>1800</v>
      </c>
      <c r="R70" s="326"/>
      <c r="S70" s="325">
        <f>S54+S61+S66+S69</f>
        <v>1800</v>
      </c>
      <c r="T70" s="326"/>
      <c r="U70" s="325">
        <f>U54+U61+U66+U69</f>
        <v>0</v>
      </c>
      <c r="V70" s="326"/>
      <c r="W70" s="325">
        <f>W54+W61+W66+W69</f>
        <v>1800</v>
      </c>
      <c r="X70" s="326"/>
      <c r="Y70" s="133">
        <f>Y69+Y66+Y61+Y54</f>
        <v>29</v>
      </c>
      <c r="Z70" s="325">
        <f>Z54+Z61+Z66+Z69</f>
        <v>870</v>
      </c>
      <c r="AA70" s="326"/>
      <c r="AB70" s="325">
        <f>AB54+AB61+AB66+AB69</f>
        <v>320</v>
      </c>
      <c r="AC70" s="326"/>
      <c r="AD70" s="325">
        <f>AD54+AD61+AD66+AD69</f>
        <v>112</v>
      </c>
      <c r="AE70" s="326"/>
      <c r="AF70" s="325">
        <f>AF54+AF61+AF66+AF69</f>
        <v>0</v>
      </c>
      <c r="AG70" s="326"/>
      <c r="AH70" s="325">
        <f>AH54+AH61+AH66+AH69</f>
        <v>208</v>
      </c>
      <c r="AI70" s="326"/>
      <c r="AJ70" s="325">
        <f>AJ54+AJ61+AJ66+AJ69</f>
        <v>550</v>
      </c>
      <c r="AK70" s="326"/>
      <c r="AL70" s="41"/>
      <c r="AM70" s="328"/>
      <c r="AN70" s="320"/>
      <c r="AO70" s="319"/>
      <c r="AP70" s="320"/>
      <c r="AQ70" s="319">
        <v>3</v>
      </c>
      <c r="AR70" s="320"/>
      <c r="AS70" s="319">
        <v>6</v>
      </c>
      <c r="AT70" s="320"/>
      <c r="AU70" s="133">
        <f>AU69+AU66+AU61+AU54</f>
        <v>31</v>
      </c>
      <c r="AV70" s="325">
        <f>AV54+AV61+AV66+AV69</f>
        <v>930</v>
      </c>
      <c r="AW70" s="326"/>
      <c r="AX70" s="325">
        <f>AX54+AX61+AX66+AX69</f>
        <v>300</v>
      </c>
      <c r="AY70" s="326"/>
      <c r="AZ70" s="325">
        <f>AZ54+AZ61+AZ66+AZ69</f>
        <v>78</v>
      </c>
      <c r="BA70" s="326"/>
      <c r="BB70" s="325">
        <f>BB54+BB61+BB66+BB69</f>
        <v>0</v>
      </c>
      <c r="BC70" s="326"/>
      <c r="BD70" s="325">
        <f>BD54+BD61+BD66+BD69</f>
        <v>222</v>
      </c>
      <c r="BE70" s="326"/>
      <c r="BF70" s="325">
        <f>BF54+BF61+BF66+BF69</f>
        <v>630</v>
      </c>
      <c r="BG70" s="326"/>
      <c r="BH70" s="41"/>
      <c r="BI70" s="328"/>
      <c r="BJ70" s="320"/>
      <c r="BK70" s="319"/>
      <c r="BL70" s="320"/>
      <c r="BM70" s="319">
        <v>4</v>
      </c>
      <c r="BN70" s="320"/>
      <c r="BO70" s="319">
        <v>5</v>
      </c>
      <c r="BP70" s="320"/>
      <c r="BQ70" s="321"/>
      <c r="BR70" s="322"/>
    </row>
    <row r="71" spans="1:84" s="1" customFormat="1" ht="0.75" customHeight="1" thickBot="1">
      <c r="A71" s="192" t="s">
        <v>63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4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77" customFormat="1" ht="25.5" customHeight="1" hidden="1">
      <c r="A72" s="85">
        <v>1</v>
      </c>
      <c r="B72" s="84"/>
      <c r="C72" s="285" t="s">
        <v>83</v>
      </c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329"/>
      <c r="P72" s="331"/>
      <c r="Q72" s="332">
        <f>O72*30</f>
        <v>0</v>
      </c>
      <c r="R72" s="331"/>
      <c r="S72" s="329">
        <f>W72</f>
        <v>0</v>
      </c>
      <c r="T72" s="331"/>
      <c r="U72" s="329"/>
      <c r="V72" s="331"/>
      <c r="W72" s="329">
        <f>Z72+AV72</f>
        <v>0</v>
      </c>
      <c r="X72" s="331"/>
      <c r="Y72" s="78"/>
      <c r="Z72" s="329">
        <f>Y72*30</f>
        <v>0</v>
      </c>
      <c r="AA72" s="331"/>
      <c r="AB72" s="329">
        <f>AD72+AF72+AH72</f>
        <v>48</v>
      </c>
      <c r="AC72" s="331"/>
      <c r="AD72" s="329"/>
      <c r="AE72" s="331"/>
      <c r="AF72" s="329"/>
      <c r="AG72" s="331"/>
      <c r="AH72" s="329">
        <v>48</v>
      </c>
      <c r="AI72" s="331"/>
      <c r="AJ72" s="329">
        <f>Z72-AB72</f>
        <v>-48</v>
      </c>
      <c r="AK72" s="331"/>
      <c r="AL72" s="31" t="e">
        <f>AJ72/Z72*100</f>
        <v>#DIV/0!</v>
      </c>
      <c r="AM72" s="346"/>
      <c r="AN72" s="170"/>
      <c r="AO72" s="169"/>
      <c r="AP72" s="170"/>
      <c r="AQ72" s="169"/>
      <c r="AR72" s="170"/>
      <c r="AS72" s="169"/>
      <c r="AT72" s="170"/>
      <c r="AU72" s="78"/>
      <c r="AV72" s="329">
        <f>AU72*30</f>
        <v>0</v>
      </c>
      <c r="AW72" s="331"/>
      <c r="AX72" s="329">
        <f>AZ72+BB72+BD72</f>
        <v>48</v>
      </c>
      <c r="AY72" s="330"/>
      <c r="AZ72" s="329"/>
      <c r="BA72" s="331"/>
      <c r="BB72" s="329"/>
      <c r="BC72" s="331"/>
      <c r="BD72" s="329">
        <v>48</v>
      </c>
      <c r="BE72" s="331"/>
      <c r="BF72" s="329">
        <f>AV72-AX72</f>
        <v>-48</v>
      </c>
      <c r="BG72" s="331"/>
      <c r="BH72" s="31" t="e">
        <f>BF72/AV72*100</f>
        <v>#DIV/0!</v>
      </c>
      <c r="BI72" s="346"/>
      <c r="BJ72" s="170"/>
      <c r="BK72" s="169"/>
      <c r="BL72" s="343"/>
      <c r="BM72" s="347"/>
      <c r="BN72" s="348"/>
      <c r="BO72" s="169"/>
      <c r="BP72" s="343"/>
      <c r="BQ72" s="344"/>
      <c r="BR72" s="345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70" s="1" customFormat="1" ht="15.75" hidden="1">
      <c r="A73" s="6"/>
      <c r="B73" s="7"/>
      <c r="C73" s="198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71"/>
      <c r="P73" s="172"/>
      <c r="Q73" s="179">
        <f>O73*30</f>
        <v>0</v>
      </c>
      <c r="R73" s="178"/>
      <c r="S73" s="177">
        <f>W73</f>
        <v>0</v>
      </c>
      <c r="T73" s="178"/>
      <c r="U73" s="171"/>
      <c r="V73" s="172"/>
      <c r="W73" s="177">
        <f>Z73+AV73</f>
        <v>0</v>
      </c>
      <c r="X73" s="178"/>
      <c r="Y73" s="46"/>
      <c r="Z73" s="177">
        <f>Y73*30</f>
        <v>0</v>
      </c>
      <c r="AA73" s="178"/>
      <c r="AB73" s="177">
        <f>AD73+AF73+AH73</f>
        <v>0</v>
      </c>
      <c r="AC73" s="178"/>
      <c r="AD73" s="171"/>
      <c r="AE73" s="172"/>
      <c r="AF73" s="171"/>
      <c r="AG73" s="172"/>
      <c r="AH73" s="171"/>
      <c r="AI73" s="172"/>
      <c r="AJ73" s="177">
        <f>Z73-AB73</f>
        <v>0</v>
      </c>
      <c r="AK73" s="178"/>
      <c r="AL73" s="31" t="e">
        <f>AJ73/Z73*100</f>
        <v>#DIV/0!</v>
      </c>
      <c r="AM73" s="182"/>
      <c r="AN73" s="172"/>
      <c r="AO73" s="171"/>
      <c r="AP73" s="172"/>
      <c r="AQ73" s="349">
        <v>3</v>
      </c>
      <c r="AR73" s="353"/>
      <c r="AS73" s="349">
        <v>6</v>
      </c>
      <c r="AT73" s="353"/>
      <c r="AU73" s="46"/>
      <c r="AV73" s="177">
        <f>AU73*30</f>
        <v>0</v>
      </c>
      <c r="AW73" s="178"/>
      <c r="AX73" s="177">
        <f>AZ73+BB73+BD73</f>
        <v>0</v>
      </c>
      <c r="AY73" s="180"/>
      <c r="AZ73" s="171"/>
      <c r="BA73" s="172"/>
      <c r="BB73" s="171"/>
      <c r="BC73" s="172"/>
      <c r="BD73" s="171"/>
      <c r="BE73" s="172"/>
      <c r="BF73" s="177">
        <f>AV73-AX73</f>
        <v>0</v>
      </c>
      <c r="BG73" s="178"/>
      <c r="BH73" s="31" t="e">
        <f>BF73/AV73*100</f>
        <v>#DIV/0!</v>
      </c>
      <c r="BI73" s="182"/>
      <c r="BJ73" s="172"/>
      <c r="BK73" s="171"/>
      <c r="BL73" s="181"/>
      <c r="BM73" s="351">
        <v>2</v>
      </c>
      <c r="BN73" s="352"/>
      <c r="BO73" s="349">
        <v>5</v>
      </c>
      <c r="BP73" s="350"/>
      <c r="BQ73" s="158"/>
      <c r="BR73" s="159"/>
    </row>
    <row r="74" spans="1:70" s="10" customFormat="1" ht="16.5" thickBot="1">
      <c r="A74" s="21"/>
      <c r="B74" s="22"/>
      <c r="C74" s="18"/>
      <c r="D74" s="18"/>
      <c r="E74" s="18"/>
      <c r="F74" s="18"/>
      <c r="G74" s="18"/>
      <c r="H74" s="18"/>
      <c r="I74" s="1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333" t="s">
        <v>35</v>
      </c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21"/>
      <c r="AL74" s="18"/>
      <c r="AM74" s="21"/>
      <c r="AN74" s="21"/>
      <c r="AO74" s="21"/>
      <c r="AP74" s="21"/>
      <c r="AQ74" s="21"/>
      <c r="AR74" s="21"/>
      <c r="AS74" s="21"/>
      <c r="AT74" s="21"/>
      <c r="AU74" s="36"/>
      <c r="AV74" s="21"/>
      <c r="AW74" s="21"/>
      <c r="AX74" s="21"/>
      <c r="AY74" s="21"/>
      <c r="AZ74" s="21"/>
      <c r="BA74" s="327" t="s">
        <v>62</v>
      </c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18"/>
      <c r="BN74" s="18"/>
      <c r="BO74" s="18"/>
      <c r="BP74" s="21"/>
      <c r="BQ74" s="21"/>
      <c r="BR74" s="21"/>
    </row>
    <row r="75" spans="1:70" s="10" customFormat="1" ht="32.25" customHeight="1" thickBot="1">
      <c r="A75" s="21"/>
      <c r="B75" s="22"/>
      <c r="C75" s="18"/>
      <c r="D75" s="18"/>
      <c r="E75" s="18"/>
      <c r="F75" s="18"/>
      <c r="G75" s="60" t="s">
        <v>14</v>
      </c>
      <c r="H75" s="203" t="s">
        <v>36</v>
      </c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5"/>
      <c r="AH75" s="203" t="s">
        <v>60</v>
      </c>
      <c r="AI75" s="204"/>
      <c r="AJ75" s="204"/>
      <c r="AK75" s="205"/>
      <c r="AL75" s="203" t="s">
        <v>61</v>
      </c>
      <c r="AM75" s="204"/>
      <c r="AN75" s="204"/>
      <c r="AO75" s="204"/>
      <c r="AP75" s="205"/>
      <c r="AQ75" s="203" t="s">
        <v>37</v>
      </c>
      <c r="AR75" s="204"/>
      <c r="AS75" s="204"/>
      <c r="AT75" s="204"/>
      <c r="AU75" s="204"/>
      <c r="AV75" s="204"/>
      <c r="AW75" s="204"/>
      <c r="AX75" s="204"/>
      <c r="AY75" s="205"/>
      <c r="AZ75" s="18"/>
      <c r="BA75" s="206" t="s">
        <v>38</v>
      </c>
      <c r="BB75" s="207"/>
      <c r="BC75" s="207"/>
      <c r="BD75" s="207"/>
      <c r="BE75" s="207"/>
      <c r="BF75" s="207"/>
      <c r="BG75" s="207"/>
      <c r="BH75" s="207"/>
      <c r="BI75" s="207"/>
      <c r="BJ75" s="208"/>
      <c r="BK75" s="206" t="s">
        <v>39</v>
      </c>
      <c r="BL75" s="207"/>
      <c r="BM75" s="207"/>
      <c r="BN75" s="207"/>
      <c r="BO75" s="207"/>
      <c r="BP75" s="207"/>
      <c r="BQ75" s="208"/>
      <c r="BR75" s="24"/>
    </row>
    <row r="76" spans="1:70" s="10" customFormat="1" ht="16.5" thickBot="1">
      <c r="A76" s="21"/>
      <c r="B76" s="22"/>
      <c r="C76" s="18"/>
      <c r="D76" s="18"/>
      <c r="E76" s="18"/>
      <c r="F76" s="18"/>
      <c r="G76" s="23" t="s">
        <v>56</v>
      </c>
      <c r="H76" s="337" t="s">
        <v>40</v>
      </c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9"/>
      <c r="AH76" s="334">
        <v>4</v>
      </c>
      <c r="AI76" s="335"/>
      <c r="AJ76" s="335"/>
      <c r="AK76" s="336"/>
      <c r="AL76" s="334">
        <v>180</v>
      </c>
      <c r="AM76" s="335"/>
      <c r="AN76" s="335"/>
      <c r="AO76" s="335"/>
      <c r="AP76" s="336"/>
      <c r="AQ76" s="334" t="s">
        <v>102</v>
      </c>
      <c r="AR76" s="335"/>
      <c r="AS76" s="335"/>
      <c r="AT76" s="335"/>
      <c r="AU76" s="335"/>
      <c r="AV76" s="335"/>
      <c r="AW76" s="335"/>
      <c r="AX76" s="335"/>
      <c r="AY76" s="336"/>
      <c r="AZ76" s="22"/>
      <c r="BA76" s="200"/>
      <c r="BB76" s="201"/>
      <c r="BC76" s="201"/>
      <c r="BD76" s="201"/>
      <c r="BE76" s="201"/>
      <c r="BF76" s="201"/>
      <c r="BG76" s="201"/>
      <c r="BH76" s="201"/>
      <c r="BI76" s="201"/>
      <c r="BJ76" s="202"/>
      <c r="BK76" s="200"/>
      <c r="BL76" s="201"/>
      <c r="BM76" s="201"/>
      <c r="BN76" s="201"/>
      <c r="BO76" s="201"/>
      <c r="BP76" s="201"/>
      <c r="BQ76" s="202"/>
      <c r="BR76" s="21"/>
    </row>
    <row r="77" spans="1:70" s="10" customFormat="1" ht="16.5" thickBot="1">
      <c r="A77" s="21"/>
      <c r="B77" s="22"/>
      <c r="C77" s="18"/>
      <c r="D77" s="18"/>
      <c r="E77" s="18"/>
      <c r="F77" s="18"/>
      <c r="G77" s="23"/>
      <c r="H77" s="200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2"/>
      <c r="AH77" s="334"/>
      <c r="AI77" s="335"/>
      <c r="AJ77" s="335"/>
      <c r="AK77" s="336"/>
      <c r="AL77" s="334"/>
      <c r="AM77" s="335"/>
      <c r="AN77" s="335"/>
      <c r="AO77" s="335"/>
      <c r="AP77" s="336"/>
      <c r="AQ77" s="334"/>
      <c r="AR77" s="335"/>
      <c r="AS77" s="335"/>
      <c r="AT77" s="335"/>
      <c r="AU77" s="335"/>
      <c r="AV77" s="335"/>
      <c r="AW77" s="335"/>
      <c r="AX77" s="335"/>
      <c r="AY77" s="336"/>
      <c r="AZ77" s="22"/>
      <c r="BA77" s="200"/>
      <c r="BB77" s="201"/>
      <c r="BC77" s="201"/>
      <c r="BD77" s="201"/>
      <c r="BE77" s="201"/>
      <c r="BF77" s="201"/>
      <c r="BG77" s="201"/>
      <c r="BH77" s="201"/>
      <c r="BI77" s="201"/>
      <c r="BJ77" s="202"/>
      <c r="BK77" s="200"/>
      <c r="BL77" s="201"/>
      <c r="BM77" s="201"/>
      <c r="BN77" s="201"/>
      <c r="BO77" s="201"/>
      <c r="BP77" s="201"/>
      <c r="BQ77" s="202"/>
      <c r="BR77" s="21"/>
    </row>
    <row r="78" spans="1:70" s="10" customFormat="1" ht="16.5" thickBot="1">
      <c r="A78" s="21"/>
      <c r="B78" s="21"/>
      <c r="C78" s="21"/>
      <c r="D78" s="21"/>
      <c r="E78" s="21"/>
      <c r="F78" s="21"/>
      <c r="G78" s="23"/>
      <c r="H78" s="200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2"/>
      <c r="AH78" s="334"/>
      <c r="AI78" s="335"/>
      <c r="AJ78" s="335"/>
      <c r="AK78" s="336"/>
      <c r="AL78" s="334"/>
      <c r="AM78" s="335"/>
      <c r="AN78" s="335"/>
      <c r="AO78" s="335"/>
      <c r="AP78" s="336"/>
      <c r="AQ78" s="334"/>
      <c r="AR78" s="335"/>
      <c r="AS78" s="335"/>
      <c r="AT78" s="335"/>
      <c r="AU78" s="335"/>
      <c r="AV78" s="335"/>
      <c r="AW78" s="335"/>
      <c r="AX78" s="335"/>
      <c r="AY78" s="336"/>
      <c r="AZ78" s="22"/>
      <c r="BA78" s="200"/>
      <c r="BB78" s="201"/>
      <c r="BC78" s="201"/>
      <c r="BD78" s="201"/>
      <c r="BE78" s="201"/>
      <c r="BF78" s="201"/>
      <c r="BG78" s="201"/>
      <c r="BH78" s="201"/>
      <c r="BI78" s="201"/>
      <c r="BJ78" s="202"/>
      <c r="BK78" s="200"/>
      <c r="BL78" s="201"/>
      <c r="BM78" s="201"/>
      <c r="BN78" s="201"/>
      <c r="BO78" s="201"/>
      <c r="BP78" s="201"/>
      <c r="BQ78" s="202"/>
      <c r="BR78" s="21"/>
    </row>
    <row r="79" spans="1:70" s="10" customFormat="1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36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19"/>
      <c r="AM79" s="21"/>
      <c r="AN79" s="21"/>
      <c r="AO79" s="21"/>
      <c r="AP79" s="21"/>
      <c r="AQ79" s="21"/>
      <c r="AR79" s="21"/>
      <c r="AS79" s="21"/>
      <c r="AT79" s="21"/>
      <c r="AU79" s="36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19"/>
      <c r="BI79" s="21"/>
      <c r="BJ79" s="21"/>
      <c r="BK79" s="21"/>
      <c r="BL79" s="21"/>
      <c r="BM79" s="21"/>
      <c r="BN79" s="21"/>
      <c r="BO79" s="21"/>
      <c r="BP79" s="21"/>
      <c r="BQ79" s="21"/>
      <c r="BR79" s="21"/>
    </row>
    <row r="80" spans="1:70" s="10" customFormat="1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36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19"/>
      <c r="AM80" s="21"/>
      <c r="AN80" s="21"/>
      <c r="AO80" s="21"/>
      <c r="AP80" s="21"/>
      <c r="AQ80" s="21"/>
      <c r="AR80" s="21"/>
      <c r="AS80" s="21"/>
      <c r="AT80" s="21"/>
      <c r="AU80" s="36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19"/>
      <c r="BI80" s="21"/>
      <c r="BJ80" s="21"/>
      <c r="BK80" s="21"/>
      <c r="BL80" s="21"/>
      <c r="BM80" s="21"/>
      <c r="BN80" s="21"/>
      <c r="BO80" s="21"/>
      <c r="BP80" s="21"/>
      <c r="BQ80" s="21"/>
      <c r="BR80" s="21"/>
    </row>
    <row r="81" spans="1:70" s="10" customFormat="1" ht="25.5" customHeight="1">
      <c r="A81" s="21"/>
      <c r="B81" s="21"/>
      <c r="C81" s="21"/>
      <c r="D81" s="21"/>
      <c r="E81" s="21"/>
      <c r="F81" s="21"/>
      <c r="G81" s="340" t="s">
        <v>116</v>
      </c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2"/>
      <c r="S81" s="340" t="s">
        <v>117</v>
      </c>
      <c r="T81" s="341"/>
      <c r="U81" s="341"/>
      <c r="V81" s="341"/>
      <c r="W81" s="341"/>
      <c r="X81" s="341"/>
      <c r="Y81" s="341"/>
      <c r="Z81" s="341"/>
      <c r="AA81" s="342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19"/>
      <c r="AM81" s="21"/>
      <c r="AN81" s="21"/>
      <c r="AO81" s="21"/>
      <c r="AP81" s="21"/>
      <c r="AQ81" s="21"/>
      <c r="AR81" s="21"/>
      <c r="AS81" s="21"/>
      <c r="AT81" s="21"/>
      <c r="AU81" s="36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19"/>
      <c r="BI81" s="21"/>
      <c r="BJ81" s="21"/>
      <c r="BK81" s="21"/>
      <c r="BL81" s="21"/>
      <c r="BM81" s="21"/>
      <c r="BN81" s="21"/>
      <c r="BO81" s="21"/>
      <c r="BP81" s="21"/>
      <c r="BQ81" s="21"/>
      <c r="BR81" s="21"/>
    </row>
    <row r="82" spans="1:70" s="10" customFormat="1" ht="36" customHeight="1">
      <c r="A82" s="21"/>
      <c r="B82" s="21"/>
      <c r="C82" s="21"/>
      <c r="D82" s="21"/>
      <c r="E82" s="21"/>
      <c r="F82" s="21"/>
      <c r="G82" s="366" t="s">
        <v>124</v>
      </c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8"/>
      <c r="S82" s="359" t="s">
        <v>125</v>
      </c>
      <c r="T82" s="360"/>
      <c r="U82" s="360"/>
      <c r="V82" s="360"/>
      <c r="W82" s="360"/>
      <c r="X82" s="360"/>
      <c r="Y82" s="360"/>
      <c r="Z82" s="360"/>
      <c r="AA82" s="36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19"/>
      <c r="AM82" s="21"/>
      <c r="AN82" s="21"/>
      <c r="AO82" s="21"/>
      <c r="AP82" s="21"/>
      <c r="AQ82" s="21"/>
      <c r="AR82" s="21"/>
      <c r="AS82" s="21"/>
      <c r="AT82" s="21"/>
      <c r="AU82" s="36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19"/>
      <c r="BI82" s="21"/>
      <c r="BJ82" s="21"/>
      <c r="BK82" s="21"/>
      <c r="BL82" s="21"/>
      <c r="BM82" s="21"/>
      <c r="BN82" s="21"/>
      <c r="BO82" s="21"/>
      <c r="BP82" s="21"/>
      <c r="BQ82" s="21"/>
      <c r="BR82" s="21"/>
    </row>
    <row r="83" spans="1:70" s="10" customFormat="1" ht="25.5" customHeight="1">
      <c r="A83" s="21"/>
      <c r="B83" s="21"/>
      <c r="C83" s="21"/>
      <c r="D83" s="21"/>
      <c r="E83" s="21"/>
      <c r="F83" s="21"/>
      <c r="G83" s="355" t="s">
        <v>127</v>
      </c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356"/>
      <c r="S83" s="355" t="s">
        <v>120</v>
      </c>
      <c r="T83" s="297"/>
      <c r="U83" s="297"/>
      <c r="V83" s="297"/>
      <c r="W83" s="297"/>
      <c r="X83" s="297"/>
      <c r="Y83" s="297"/>
      <c r="Z83" s="297"/>
      <c r="AA83" s="356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19"/>
      <c r="AM83" s="21"/>
      <c r="AN83" s="21"/>
      <c r="AO83" s="21"/>
      <c r="AP83" s="21"/>
      <c r="AQ83" s="21"/>
      <c r="AR83" s="21"/>
      <c r="AS83" s="21"/>
      <c r="AT83" s="21"/>
      <c r="AU83" s="36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19"/>
      <c r="BI83" s="21"/>
      <c r="BJ83" s="21"/>
      <c r="BK83" s="21"/>
      <c r="BL83" s="21"/>
      <c r="BM83" s="21"/>
      <c r="BN83" s="21"/>
      <c r="BO83" s="21"/>
      <c r="BP83" s="21"/>
      <c r="BQ83" s="21"/>
      <c r="BR83" s="21"/>
    </row>
    <row r="84" spans="1:70" s="10" customFormat="1" ht="34.5" customHeight="1">
      <c r="A84" s="21"/>
      <c r="B84" s="21"/>
      <c r="C84" s="21"/>
      <c r="D84" s="21"/>
      <c r="E84" s="21"/>
      <c r="F84" s="21"/>
      <c r="G84" s="362" t="s">
        <v>126</v>
      </c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4"/>
      <c r="S84" s="355" t="s">
        <v>121</v>
      </c>
      <c r="T84" s="297"/>
      <c r="U84" s="297"/>
      <c r="V84" s="297"/>
      <c r="W84" s="297"/>
      <c r="X84" s="297"/>
      <c r="Y84" s="297"/>
      <c r="Z84" s="297"/>
      <c r="AA84" s="356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19"/>
      <c r="AM84" s="21"/>
      <c r="AN84" s="21"/>
      <c r="AO84" s="21"/>
      <c r="AP84" s="21"/>
      <c r="AQ84" s="21"/>
      <c r="AR84" s="21"/>
      <c r="AS84" s="21"/>
      <c r="AT84" s="21"/>
      <c r="AU84" s="36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19"/>
      <c r="BI84" s="21"/>
      <c r="BJ84" s="21"/>
      <c r="BK84" s="21"/>
      <c r="BL84" s="21"/>
      <c r="BM84" s="21"/>
      <c r="BN84" s="21"/>
      <c r="BO84" s="21"/>
      <c r="BP84" s="21"/>
      <c r="BQ84" s="21"/>
      <c r="BR84" s="21"/>
    </row>
    <row r="85" spans="1:70" s="10" customFormat="1" ht="0.75" customHeight="1">
      <c r="A85" s="21"/>
      <c r="B85" s="21"/>
      <c r="C85" s="21"/>
      <c r="D85" s="21"/>
      <c r="E85" s="21"/>
      <c r="F85" s="21"/>
      <c r="G85" s="362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4"/>
      <c r="S85" s="110"/>
      <c r="T85" s="19"/>
      <c r="U85" s="19"/>
      <c r="V85" s="19"/>
      <c r="W85" s="19"/>
      <c r="X85" s="19"/>
      <c r="Y85" s="134"/>
      <c r="Z85" s="19"/>
      <c r="AA85" s="11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19"/>
      <c r="AM85" s="21"/>
      <c r="AN85" s="21"/>
      <c r="AO85" s="21"/>
      <c r="AP85" s="21"/>
      <c r="AQ85" s="21"/>
      <c r="AR85" s="21"/>
      <c r="AS85" s="21"/>
      <c r="AT85" s="21"/>
      <c r="AU85" s="36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19"/>
      <c r="BI85" s="21"/>
      <c r="BJ85" s="21"/>
      <c r="BK85" s="21"/>
      <c r="BL85" s="21"/>
      <c r="BM85" s="21"/>
      <c r="BN85" s="21"/>
      <c r="BO85" s="21"/>
      <c r="BP85" s="21"/>
      <c r="BQ85" s="21"/>
      <c r="BR85" s="21"/>
    </row>
    <row r="86" spans="1:70" s="10" customFormat="1" ht="27.75" customHeight="1">
      <c r="A86" s="21"/>
      <c r="B86" s="21"/>
      <c r="C86" s="21"/>
      <c r="D86" s="21"/>
      <c r="E86" s="21"/>
      <c r="F86" s="21"/>
      <c r="G86" s="355" t="s">
        <v>118</v>
      </c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356"/>
      <c r="S86" s="110"/>
      <c r="T86" s="19"/>
      <c r="U86" s="19"/>
      <c r="V86" s="19"/>
      <c r="W86" s="19"/>
      <c r="X86" s="19"/>
      <c r="Y86" s="134"/>
      <c r="Z86" s="19"/>
      <c r="AA86" s="11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19"/>
      <c r="AM86" s="21"/>
      <c r="AN86" s="21"/>
      <c r="AO86" s="21"/>
      <c r="AP86" s="21"/>
      <c r="AQ86" s="21"/>
      <c r="AR86" s="21"/>
      <c r="AS86" s="21"/>
      <c r="AT86" s="21"/>
      <c r="AU86" s="36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19"/>
      <c r="BI86" s="21"/>
      <c r="BJ86" s="21"/>
      <c r="BK86" s="21"/>
      <c r="BL86" s="21"/>
      <c r="BM86" s="21"/>
      <c r="BN86" s="21"/>
      <c r="BO86" s="21"/>
      <c r="BP86" s="21"/>
      <c r="BQ86" s="21"/>
      <c r="BR86" s="21"/>
    </row>
    <row r="87" spans="1:70" s="10" customFormat="1" ht="26.25" customHeight="1">
      <c r="A87" s="21"/>
      <c r="B87" s="21"/>
      <c r="C87" s="21"/>
      <c r="D87" s="21"/>
      <c r="E87" s="21"/>
      <c r="F87" s="21"/>
      <c r="G87" s="357" t="s">
        <v>119</v>
      </c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358"/>
      <c r="S87" s="112"/>
      <c r="T87" s="113"/>
      <c r="U87" s="113"/>
      <c r="V87" s="113"/>
      <c r="W87" s="113"/>
      <c r="X87" s="113"/>
      <c r="Y87" s="135"/>
      <c r="Z87" s="113"/>
      <c r="AA87" s="114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19"/>
      <c r="AM87" s="21"/>
      <c r="AN87" s="21"/>
      <c r="AO87" s="21"/>
      <c r="AP87" s="21"/>
      <c r="AQ87" s="21"/>
      <c r="AR87" s="21"/>
      <c r="AS87" s="21"/>
      <c r="AT87" s="21"/>
      <c r="AU87" s="36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19"/>
      <c r="BI87" s="21"/>
      <c r="BJ87" s="21"/>
      <c r="BK87" s="21"/>
      <c r="BL87" s="21"/>
      <c r="BM87" s="21"/>
      <c r="BN87" s="21"/>
      <c r="BO87" s="21"/>
      <c r="BP87" s="21"/>
      <c r="BQ87" s="21"/>
      <c r="BR87" s="21"/>
    </row>
    <row r="88" spans="1:70" s="10" customFormat="1" ht="3.75" customHeight="1" hidden="1">
      <c r="A88" s="21"/>
      <c r="B88" s="21"/>
      <c r="C88" s="21"/>
      <c r="D88" s="21"/>
      <c r="E88" s="21"/>
      <c r="F88" s="21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112"/>
      <c r="T88" s="113"/>
      <c r="U88" s="113"/>
      <c r="V88" s="113"/>
      <c r="W88" s="113"/>
      <c r="X88" s="113"/>
      <c r="Y88" s="115"/>
      <c r="Z88" s="113"/>
      <c r="AA88" s="114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19"/>
      <c r="AM88" s="21"/>
      <c r="AN88" s="21"/>
      <c r="AO88" s="21"/>
      <c r="AP88" s="21"/>
      <c r="AQ88" s="21"/>
      <c r="AR88" s="21"/>
      <c r="AS88" s="21"/>
      <c r="AT88" s="21"/>
      <c r="AU88" s="36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19"/>
      <c r="BI88" s="21"/>
      <c r="BJ88" s="21"/>
      <c r="BK88" s="21"/>
      <c r="BL88" s="21"/>
      <c r="BM88" s="21"/>
      <c r="BN88" s="21"/>
      <c r="BO88" s="21"/>
      <c r="BP88" s="21"/>
      <c r="BQ88" s="21"/>
      <c r="BR88" s="21"/>
    </row>
    <row r="89" spans="1:70" s="10" customFormat="1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19"/>
      <c r="AM89" s="21"/>
      <c r="AN89" s="21"/>
      <c r="AO89" s="21"/>
      <c r="AP89" s="21"/>
      <c r="AQ89" s="21"/>
      <c r="AR89" s="21"/>
      <c r="AS89" s="21"/>
      <c r="AT89" s="21"/>
      <c r="AU89" s="36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19"/>
      <c r="BI89" s="21"/>
      <c r="BJ89" s="21"/>
      <c r="BK89" s="21"/>
      <c r="BL89" s="21"/>
      <c r="BM89" s="21"/>
      <c r="BN89" s="21"/>
      <c r="BO89" s="21"/>
      <c r="BP89" s="21"/>
      <c r="BQ89" s="21"/>
      <c r="BR89" s="21"/>
    </row>
    <row r="90" spans="1:70" s="10" customFormat="1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36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19"/>
      <c r="AM90" s="21"/>
      <c r="AN90" s="21"/>
      <c r="AO90" s="21"/>
      <c r="AP90" s="21"/>
      <c r="AQ90" s="21"/>
      <c r="AR90" s="21"/>
      <c r="AS90" s="21"/>
      <c r="AT90" s="21"/>
      <c r="AU90" s="36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19"/>
      <c r="BI90" s="21"/>
      <c r="BJ90" s="21"/>
      <c r="BK90" s="21"/>
      <c r="BL90" s="21"/>
      <c r="BM90" s="21"/>
      <c r="BN90" s="21"/>
      <c r="BO90" s="21"/>
      <c r="BP90" s="21"/>
      <c r="BQ90" s="21"/>
      <c r="BR90" s="21"/>
    </row>
    <row r="91" spans="1:70" s="10" customFormat="1" ht="18.75">
      <c r="A91" s="21"/>
      <c r="B91" s="365" t="s">
        <v>98</v>
      </c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86"/>
      <c r="W91" s="86"/>
      <c r="X91" s="86"/>
      <c r="Y91" s="87"/>
      <c r="Z91" s="86"/>
      <c r="AA91" s="86"/>
      <c r="AB91" s="86"/>
      <c r="AC91" s="86"/>
      <c r="AD91" s="354" t="s">
        <v>128</v>
      </c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4"/>
      <c r="BG91" s="354"/>
      <c r="BH91" s="354"/>
      <c r="BI91" s="354"/>
      <c r="BJ91" s="354"/>
      <c r="BK91" s="354"/>
      <c r="BL91" s="354"/>
      <c r="BM91" s="354"/>
      <c r="BN91" s="354"/>
      <c r="BO91" s="354"/>
      <c r="BP91" s="354"/>
      <c r="BQ91" s="21"/>
      <c r="BR91" s="21"/>
    </row>
    <row r="92" spans="1:70" s="10" customFormat="1" ht="27.75" customHeight="1">
      <c r="A92" s="21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21"/>
      <c r="W92" s="21"/>
      <c r="X92" s="21"/>
      <c r="Y92" s="36"/>
      <c r="Z92" s="21"/>
      <c r="AA92" s="21"/>
      <c r="AB92" s="21"/>
      <c r="AC92" s="21"/>
      <c r="AD92" s="354" t="s">
        <v>129</v>
      </c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4"/>
      <c r="BC92" s="354"/>
      <c r="BD92" s="354"/>
      <c r="BE92" s="354"/>
      <c r="BF92" s="354"/>
      <c r="BG92" s="354"/>
      <c r="BH92" s="354"/>
      <c r="BI92" s="354"/>
      <c r="BJ92" s="354"/>
      <c r="BK92" s="354"/>
      <c r="BL92" s="354"/>
      <c r="BM92" s="354"/>
      <c r="BN92" s="354"/>
      <c r="BO92" s="354"/>
      <c r="BP92" s="21"/>
      <c r="BQ92" s="21"/>
      <c r="BR92" s="21"/>
    </row>
    <row r="93" spans="1:70" s="10" customFormat="1" ht="29.25" customHeight="1">
      <c r="A93" s="21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21"/>
      <c r="W93" s="21"/>
      <c r="X93" s="21"/>
      <c r="Y93" s="36"/>
      <c r="Z93" s="21"/>
      <c r="AA93" s="21"/>
      <c r="AB93" s="21"/>
      <c r="AC93" s="21"/>
      <c r="AD93" s="354" t="s">
        <v>130</v>
      </c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4"/>
      <c r="BG93" s="354"/>
      <c r="BH93" s="354"/>
      <c r="BI93" s="354"/>
      <c r="BJ93" s="354"/>
      <c r="BK93" s="354"/>
      <c r="BL93" s="354"/>
      <c r="BM93" s="21"/>
      <c r="BN93" s="21"/>
      <c r="BO93" s="21"/>
      <c r="BP93" s="21"/>
      <c r="BQ93" s="21"/>
      <c r="BR93" s="21"/>
    </row>
    <row r="94" spans="1:70" s="10" customFormat="1" ht="15.75">
      <c r="A94" s="21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21"/>
      <c r="W94" s="21"/>
      <c r="X94" s="21"/>
      <c r="Y94" s="36"/>
      <c r="Z94" s="21"/>
      <c r="AA94" s="21"/>
      <c r="AB94" s="21"/>
      <c r="AC94" s="21"/>
      <c r="AD94" s="54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</row>
    <row r="95" spans="1:70" s="10" customFormat="1" ht="15.75">
      <c r="A95" s="21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21"/>
      <c r="W95" s="21"/>
      <c r="X95" s="21"/>
      <c r="Y95" s="36"/>
      <c r="Z95" s="21"/>
      <c r="AA95" s="21"/>
      <c r="AB95" s="21"/>
      <c r="AC95" s="21"/>
      <c r="AD95" s="54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</row>
    <row r="96" spans="1:70" s="10" customFormat="1" ht="15.75">
      <c r="A96" s="21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21"/>
      <c r="W96" s="21"/>
      <c r="X96" s="21"/>
      <c r="Y96" s="36"/>
      <c r="Z96" s="21"/>
      <c r="AA96" s="21"/>
      <c r="AB96" s="21"/>
      <c r="AC96" s="21"/>
      <c r="AD96" s="54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</row>
  </sheetData>
  <sheetProtection/>
  <mergeCells count="1084">
    <mergeCell ref="S82:AA82"/>
    <mergeCell ref="S83:AA83"/>
    <mergeCell ref="S84:AA84"/>
    <mergeCell ref="G84:R84"/>
    <mergeCell ref="G85:R85"/>
    <mergeCell ref="AD92:BO92"/>
    <mergeCell ref="B91:U91"/>
    <mergeCell ref="AD91:BP91"/>
    <mergeCell ref="G82:R82"/>
    <mergeCell ref="G83:R83"/>
    <mergeCell ref="AD93:BL93"/>
    <mergeCell ref="G86:R86"/>
    <mergeCell ref="G87:R87"/>
    <mergeCell ref="BO43:BP43"/>
    <mergeCell ref="BQ43:BR43"/>
    <mergeCell ref="BB43:BC43"/>
    <mergeCell ref="BD43:BE43"/>
    <mergeCell ref="BF43:BG43"/>
    <mergeCell ref="BI43:BJ43"/>
    <mergeCell ref="BK43:BL43"/>
    <mergeCell ref="BM43:BN43"/>
    <mergeCell ref="AS43:AT43"/>
    <mergeCell ref="AV43:AW43"/>
    <mergeCell ref="AX43:AY43"/>
    <mergeCell ref="AZ43:BA43"/>
    <mergeCell ref="AJ43:AK43"/>
    <mergeCell ref="AM43:AN43"/>
    <mergeCell ref="AO43:AP43"/>
    <mergeCell ref="AQ43:AR43"/>
    <mergeCell ref="BM42:BN42"/>
    <mergeCell ref="BO42:BP42"/>
    <mergeCell ref="AX42:AY42"/>
    <mergeCell ref="AZ42:BA42"/>
    <mergeCell ref="BB42:BC42"/>
    <mergeCell ref="AJ42:AK42"/>
    <mergeCell ref="W43:X43"/>
    <mergeCell ref="Z43:AA43"/>
    <mergeCell ref="BD42:BE42"/>
    <mergeCell ref="BI42:BJ42"/>
    <mergeCell ref="AB43:AC43"/>
    <mergeCell ref="AD43:AE43"/>
    <mergeCell ref="AF43:AG43"/>
    <mergeCell ref="AH43:AI43"/>
    <mergeCell ref="AM42:AN42"/>
    <mergeCell ref="AO42:AP42"/>
    <mergeCell ref="AQ42:AR42"/>
    <mergeCell ref="AS42:AT42"/>
    <mergeCell ref="BQ42:BR42"/>
    <mergeCell ref="C43:N43"/>
    <mergeCell ref="O43:P43"/>
    <mergeCell ref="Q43:R43"/>
    <mergeCell ref="S43:T43"/>
    <mergeCell ref="U43:V43"/>
    <mergeCell ref="U42:V42"/>
    <mergeCell ref="W42:X42"/>
    <mergeCell ref="Z42:AA42"/>
    <mergeCell ref="AB42:AC42"/>
    <mergeCell ref="AD42:AE42"/>
    <mergeCell ref="AF42:AG42"/>
    <mergeCell ref="BB24:BB25"/>
    <mergeCell ref="BI24:BI25"/>
    <mergeCell ref="BC24:BC25"/>
    <mergeCell ref="BD24:BD25"/>
    <mergeCell ref="BE24:BE25"/>
    <mergeCell ref="BF24:BF25"/>
    <mergeCell ref="BG24:BG25"/>
    <mergeCell ref="BH24:BH25"/>
    <mergeCell ref="BA24:BA25"/>
    <mergeCell ref="AY24:AY25"/>
    <mergeCell ref="AS24:AS25"/>
    <mergeCell ref="AT24:AT25"/>
    <mergeCell ref="AU24:AU25"/>
    <mergeCell ref="AV24:AV25"/>
    <mergeCell ref="AL24:AL25"/>
    <mergeCell ref="AM24:AM25"/>
    <mergeCell ref="AN24:AN25"/>
    <mergeCell ref="AW24:AW25"/>
    <mergeCell ref="AX24:AX25"/>
    <mergeCell ref="AZ24:AZ25"/>
    <mergeCell ref="X24:X25"/>
    <mergeCell ref="Y24:Y25"/>
    <mergeCell ref="Z24:Z25"/>
    <mergeCell ref="S24:S25"/>
    <mergeCell ref="T24:T25"/>
    <mergeCell ref="U24:U25"/>
    <mergeCell ref="V24:V25"/>
    <mergeCell ref="BQ47:BR47"/>
    <mergeCell ref="C57:N57"/>
    <mergeCell ref="BD47:BE47"/>
    <mergeCell ref="BF47:BG47"/>
    <mergeCell ref="BI47:BJ47"/>
    <mergeCell ref="BK47:BL47"/>
    <mergeCell ref="BM47:BN47"/>
    <mergeCell ref="BO47:BP47"/>
    <mergeCell ref="AQ47:AR47"/>
    <mergeCell ref="AS47:AT47"/>
    <mergeCell ref="BB47:BC47"/>
    <mergeCell ref="AD47:AE47"/>
    <mergeCell ref="AF47:AG47"/>
    <mergeCell ref="AH47:AI47"/>
    <mergeCell ref="AJ47:AK47"/>
    <mergeCell ref="AM47:AN47"/>
    <mergeCell ref="AO47:AP47"/>
    <mergeCell ref="AB47:AC47"/>
    <mergeCell ref="AV47:AW47"/>
    <mergeCell ref="AX47:AY47"/>
    <mergeCell ref="AZ47:BA47"/>
    <mergeCell ref="BM46:BN46"/>
    <mergeCell ref="BO46:BP46"/>
    <mergeCell ref="BI46:BJ46"/>
    <mergeCell ref="BK46:BL46"/>
    <mergeCell ref="AV46:AW46"/>
    <mergeCell ref="AX46:AY46"/>
    <mergeCell ref="BQ46:BR46"/>
    <mergeCell ref="C47:N47"/>
    <mergeCell ref="O47:P47"/>
    <mergeCell ref="Q47:R47"/>
    <mergeCell ref="S47:T47"/>
    <mergeCell ref="U47:V47"/>
    <mergeCell ref="W47:X47"/>
    <mergeCell ref="Z47:AA47"/>
    <mergeCell ref="BD46:BE46"/>
    <mergeCell ref="BF46:BG46"/>
    <mergeCell ref="AZ46:BA46"/>
    <mergeCell ref="BB46:BC46"/>
    <mergeCell ref="AM46:AN46"/>
    <mergeCell ref="AO46:AP46"/>
    <mergeCell ref="AQ46:AR46"/>
    <mergeCell ref="AS46:AT46"/>
    <mergeCell ref="AD46:AE46"/>
    <mergeCell ref="AF46:AG46"/>
    <mergeCell ref="AH46:AI46"/>
    <mergeCell ref="AJ46:AK46"/>
    <mergeCell ref="BO45:BP45"/>
    <mergeCell ref="BQ45:BR45"/>
    <mergeCell ref="AO45:AP45"/>
    <mergeCell ref="AQ45:AR45"/>
    <mergeCell ref="AS45:AT45"/>
    <mergeCell ref="AV45:AW45"/>
    <mergeCell ref="C46:N46"/>
    <mergeCell ref="O46:P46"/>
    <mergeCell ref="Q46:R46"/>
    <mergeCell ref="S46:T46"/>
    <mergeCell ref="U46:V46"/>
    <mergeCell ref="W46:X46"/>
    <mergeCell ref="Z46:AA46"/>
    <mergeCell ref="AB46:AC46"/>
    <mergeCell ref="BF45:BG45"/>
    <mergeCell ref="BI45:BJ45"/>
    <mergeCell ref="BK45:BL45"/>
    <mergeCell ref="BM45:BN45"/>
    <mergeCell ref="AX45:AY45"/>
    <mergeCell ref="AZ45:BA45"/>
    <mergeCell ref="BB45:BC45"/>
    <mergeCell ref="BD45:BE45"/>
    <mergeCell ref="BQ37:BR37"/>
    <mergeCell ref="C45:N45"/>
    <mergeCell ref="O45:P45"/>
    <mergeCell ref="Q45:R45"/>
    <mergeCell ref="S45:T45"/>
    <mergeCell ref="U45:V45"/>
    <mergeCell ref="C42:N42"/>
    <mergeCell ref="O42:P42"/>
    <mergeCell ref="Q42:R42"/>
    <mergeCell ref="S42:T42"/>
    <mergeCell ref="AB37:AC37"/>
    <mergeCell ref="AD37:AE37"/>
    <mergeCell ref="AF37:AG37"/>
    <mergeCell ref="AH37:AI37"/>
    <mergeCell ref="AF45:AG45"/>
    <mergeCell ref="AH45:AI45"/>
    <mergeCell ref="AH42:AI42"/>
    <mergeCell ref="AO37:AP37"/>
    <mergeCell ref="AQ37:AR37"/>
    <mergeCell ref="AZ37:BA37"/>
    <mergeCell ref="BB37:BC37"/>
    <mergeCell ref="AD45:AE45"/>
    <mergeCell ref="AS37:AT37"/>
    <mergeCell ref="AV37:AW37"/>
    <mergeCell ref="AJ45:AK45"/>
    <mergeCell ref="AM45:AN45"/>
    <mergeCell ref="AV42:AW42"/>
    <mergeCell ref="S36:T36"/>
    <mergeCell ref="W37:X37"/>
    <mergeCell ref="Z37:AA37"/>
    <mergeCell ref="C37:N37"/>
    <mergeCell ref="O37:P37"/>
    <mergeCell ref="Q37:R37"/>
    <mergeCell ref="S37:T37"/>
    <mergeCell ref="O36:P36"/>
    <mergeCell ref="Q36:R36"/>
    <mergeCell ref="BM73:BN73"/>
    <mergeCell ref="AM73:AN73"/>
    <mergeCell ref="AO73:AP73"/>
    <mergeCell ref="AQ73:AR73"/>
    <mergeCell ref="AS73:AT73"/>
    <mergeCell ref="U37:V37"/>
    <mergeCell ref="AX37:AY37"/>
    <mergeCell ref="BK37:BL37"/>
    <mergeCell ref="AJ37:AK37"/>
    <mergeCell ref="AM37:AN37"/>
    <mergeCell ref="AV73:AW73"/>
    <mergeCell ref="BO73:BP73"/>
    <mergeCell ref="BQ73:BR73"/>
    <mergeCell ref="AZ73:BA73"/>
    <mergeCell ref="BB73:BC73"/>
    <mergeCell ref="BD73:BE73"/>
    <mergeCell ref="BF73:BG73"/>
    <mergeCell ref="BI73:BJ73"/>
    <mergeCell ref="BK73:BL73"/>
    <mergeCell ref="AX73:AY73"/>
    <mergeCell ref="AS72:AT72"/>
    <mergeCell ref="AV72:AW72"/>
    <mergeCell ref="AJ72:AK72"/>
    <mergeCell ref="AM72:AN72"/>
    <mergeCell ref="AO72:AP72"/>
    <mergeCell ref="AQ72:AR72"/>
    <mergeCell ref="AH73:AI73"/>
    <mergeCell ref="Z73:AA73"/>
    <mergeCell ref="AB73:AC73"/>
    <mergeCell ref="AD73:AE73"/>
    <mergeCell ref="AF73:AG73"/>
    <mergeCell ref="AJ73:AK73"/>
    <mergeCell ref="BB72:BC72"/>
    <mergeCell ref="BD72:BE72"/>
    <mergeCell ref="BF72:BG72"/>
    <mergeCell ref="BI72:BJ72"/>
    <mergeCell ref="BK72:BL72"/>
    <mergeCell ref="BM72:BN72"/>
    <mergeCell ref="AM53:AN53"/>
    <mergeCell ref="AO53:AP53"/>
    <mergeCell ref="AB72:AC72"/>
    <mergeCell ref="AD72:AE72"/>
    <mergeCell ref="AB53:AC53"/>
    <mergeCell ref="AH72:AI72"/>
    <mergeCell ref="AH53:AI53"/>
    <mergeCell ref="A71:BR71"/>
    <mergeCell ref="BO72:BP72"/>
    <mergeCell ref="BQ72:BR72"/>
    <mergeCell ref="BK53:BL53"/>
    <mergeCell ref="BQ53:BR53"/>
    <mergeCell ref="AZ53:BA53"/>
    <mergeCell ref="BM53:BN53"/>
    <mergeCell ref="BF53:BG53"/>
    <mergeCell ref="BB53:BC53"/>
    <mergeCell ref="BI52:BJ52"/>
    <mergeCell ref="AJ52:AK52"/>
    <mergeCell ref="AQ52:AR52"/>
    <mergeCell ref="AS52:AT52"/>
    <mergeCell ref="AV52:AW52"/>
    <mergeCell ref="AX52:AY52"/>
    <mergeCell ref="BQ52:BR52"/>
    <mergeCell ref="AZ52:BA52"/>
    <mergeCell ref="BK52:BL52"/>
    <mergeCell ref="AM52:AN52"/>
    <mergeCell ref="AO52:AP52"/>
    <mergeCell ref="BO52:BP52"/>
    <mergeCell ref="BM52:BN52"/>
    <mergeCell ref="BB52:BC52"/>
    <mergeCell ref="BD52:BE52"/>
    <mergeCell ref="BF52:BG52"/>
    <mergeCell ref="AD53:AE53"/>
    <mergeCell ref="BO53:BP53"/>
    <mergeCell ref="BI53:BJ53"/>
    <mergeCell ref="BD53:BE53"/>
    <mergeCell ref="AQ53:AR53"/>
    <mergeCell ref="AF53:AG53"/>
    <mergeCell ref="AS53:AT53"/>
    <mergeCell ref="AJ53:AK53"/>
    <mergeCell ref="AX53:AY53"/>
    <mergeCell ref="AV53:AW53"/>
    <mergeCell ref="Z53:AA53"/>
    <mergeCell ref="C52:N52"/>
    <mergeCell ref="O52:P52"/>
    <mergeCell ref="Q52:R52"/>
    <mergeCell ref="U53:V53"/>
    <mergeCell ref="W53:X53"/>
    <mergeCell ref="C53:N53"/>
    <mergeCell ref="O53:P53"/>
    <mergeCell ref="Q53:R53"/>
    <mergeCell ref="S53:T53"/>
    <mergeCell ref="Z52:AA52"/>
    <mergeCell ref="AB51:AC51"/>
    <mergeCell ref="AD51:AE51"/>
    <mergeCell ref="AH52:AI52"/>
    <mergeCell ref="AF51:AG51"/>
    <mergeCell ref="AH51:AI51"/>
    <mergeCell ref="AB52:AC52"/>
    <mergeCell ref="AD52:AE52"/>
    <mergeCell ref="Z51:AA51"/>
    <mergeCell ref="AZ51:BA51"/>
    <mergeCell ref="AJ51:AK51"/>
    <mergeCell ref="AM51:AN51"/>
    <mergeCell ref="AO51:AP51"/>
    <mergeCell ref="AF52:AG52"/>
    <mergeCell ref="AV51:AW51"/>
    <mergeCell ref="AX51:AY51"/>
    <mergeCell ref="AS51:AT51"/>
    <mergeCell ref="AQ51:AR51"/>
    <mergeCell ref="BO51:BP51"/>
    <mergeCell ref="BQ51:BR51"/>
    <mergeCell ref="BB51:BC51"/>
    <mergeCell ref="BD51:BE51"/>
    <mergeCell ref="BF51:BG51"/>
    <mergeCell ref="BI51:BJ51"/>
    <mergeCell ref="BK51:BL51"/>
    <mergeCell ref="BM51:BN51"/>
    <mergeCell ref="C51:N51"/>
    <mergeCell ref="O51:P51"/>
    <mergeCell ref="Q51:R51"/>
    <mergeCell ref="S51:T51"/>
    <mergeCell ref="BF50:BG50"/>
    <mergeCell ref="BI50:BJ50"/>
    <mergeCell ref="Z50:AA50"/>
    <mergeCell ref="AB50:AC50"/>
    <mergeCell ref="AH50:AI50"/>
    <mergeCell ref="AJ50:AK50"/>
    <mergeCell ref="BQ50:BR50"/>
    <mergeCell ref="BQ49:BR49"/>
    <mergeCell ref="BB49:BC49"/>
    <mergeCell ref="BD49:BE49"/>
    <mergeCell ref="BF49:BG49"/>
    <mergeCell ref="BI49:BJ49"/>
    <mergeCell ref="BK49:BL49"/>
    <mergeCell ref="BM49:BN49"/>
    <mergeCell ref="BO49:BP49"/>
    <mergeCell ref="BM50:BN50"/>
    <mergeCell ref="BO50:BP50"/>
    <mergeCell ref="AQ50:AR50"/>
    <mergeCell ref="AS50:AT50"/>
    <mergeCell ref="AV50:AW50"/>
    <mergeCell ref="AX50:AY50"/>
    <mergeCell ref="AZ50:BA50"/>
    <mergeCell ref="BB50:BC50"/>
    <mergeCell ref="BD50:BE50"/>
    <mergeCell ref="BK50:BL50"/>
    <mergeCell ref="C50:N50"/>
    <mergeCell ref="O50:P50"/>
    <mergeCell ref="Q50:R50"/>
    <mergeCell ref="S50:T50"/>
    <mergeCell ref="AX49:AY49"/>
    <mergeCell ref="AZ49:BA49"/>
    <mergeCell ref="AO49:AP49"/>
    <mergeCell ref="AQ49:AR49"/>
    <mergeCell ref="AS49:AT49"/>
    <mergeCell ref="AV49:AW49"/>
    <mergeCell ref="BK78:BQ78"/>
    <mergeCell ref="G81:R81"/>
    <mergeCell ref="S81:AA81"/>
    <mergeCell ref="AM49:AN49"/>
    <mergeCell ref="AM50:AN50"/>
    <mergeCell ref="AO50:AP50"/>
    <mergeCell ref="AF50:AG50"/>
    <mergeCell ref="C49:N49"/>
    <mergeCell ref="O49:P49"/>
    <mergeCell ref="Q49:R49"/>
    <mergeCell ref="AQ78:AY78"/>
    <mergeCell ref="AL78:AP78"/>
    <mergeCell ref="BA78:BJ78"/>
    <mergeCell ref="AQ76:AY76"/>
    <mergeCell ref="H77:AG77"/>
    <mergeCell ref="AH77:AK77"/>
    <mergeCell ref="AL76:AP76"/>
    <mergeCell ref="BA77:BJ77"/>
    <mergeCell ref="H78:AG78"/>
    <mergeCell ref="AH78:AK78"/>
    <mergeCell ref="AQ77:AY77"/>
    <mergeCell ref="H75:AG75"/>
    <mergeCell ref="AH75:AK75"/>
    <mergeCell ref="AQ75:AY75"/>
    <mergeCell ref="AL77:AP77"/>
    <mergeCell ref="H76:AG76"/>
    <mergeCell ref="AH76:AK76"/>
    <mergeCell ref="O72:P72"/>
    <mergeCell ref="Q72:R72"/>
    <mergeCell ref="W74:AJ74"/>
    <mergeCell ref="C73:N73"/>
    <mergeCell ref="O73:P73"/>
    <mergeCell ref="Q73:R73"/>
    <mergeCell ref="S73:T73"/>
    <mergeCell ref="W72:X72"/>
    <mergeCell ref="U73:V73"/>
    <mergeCell ref="W73:X73"/>
    <mergeCell ref="C70:N70"/>
    <mergeCell ref="O70:P70"/>
    <mergeCell ref="Q70:R70"/>
    <mergeCell ref="S70:T70"/>
    <mergeCell ref="AF72:AG72"/>
    <mergeCell ref="S72:T72"/>
    <mergeCell ref="U72:V72"/>
    <mergeCell ref="U70:V70"/>
    <mergeCell ref="Z72:AA72"/>
    <mergeCell ref="C72:N72"/>
    <mergeCell ref="AV68:AW68"/>
    <mergeCell ref="AO69:AP69"/>
    <mergeCell ref="AD69:AE69"/>
    <mergeCell ref="Z69:AA69"/>
    <mergeCell ref="AM70:AN70"/>
    <mergeCell ref="AQ70:AR70"/>
    <mergeCell ref="AF70:AG70"/>
    <mergeCell ref="AH70:AI70"/>
    <mergeCell ref="AJ70:AK70"/>
    <mergeCell ref="AS68:AT68"/>
    <mergeCell ref="BA74:BL74"/>
    <mergeCell ref="BF70:BG70"/>
    <mergeCell ref="BI70:BJ70"/>
    <mergeCell ref="AS70:AT70"/>
    <mergeCell ref="AV70:AW70"/>
    <mergeCell ref="AX70:AY70"/>
    <mergeCell ref="BK70:BL70"/>
    <mergeCell ref="AZ70:BA70"/>
    <mergeCell ref="AX72:AY72"/>
    <mergeCell ref="AZ72:BA72"/>
    <mergeCell ref="BD70:BE70"/>
    <mergeCell ref="W70:X70"/>
    <mergeCell ref="AB70:AC70"/>
    <mergeCell ref="AD70:AE70"/>
    <mergeCell ref="BB70:BC70"/>
    <mergeCell ref="Z70:AA70"/>
    <mergeCell ref="AO70:AP70"/>
    <mergeCell ref="BM70:BN70"/>
    <mergeCell ref="BO70:BP70"/>
    <mergeCell ref="BQ70:BR70"/>
    <mergeCell ref="BQ69:BR69"/>
    <mergeCell ref="BO69:BP69"/>
    <mergeCell ref="BK69:BL69"/>
    <mergeCell ref="BM69:BN69"/>
    <mergeCell ref="BK68:BL68"/>
    <mergeCell ref="BB69:BC69"/>
    <mergeCell ref="AF69:AG69"/>
    <mergeCell ref="AH69:AI69"/>
    <mergeCell ref="C69:N69"/>
    <mergeCell ref="O69:P69"/>
    <mergeCell ref="Q69:R69"/>
    <mergeCell ref="S69:T69"/>
    <mergeCell ref="U69:V69"/>
    <mergeCell ref="W69:X69"/>
    <mergeCell ref="BI69:BJ69"/>
    <mergeCell ref="BD69:BE69"/>
    <mergeCell ref="U68:V68"/>
    <mergeCell ref="W68:X68"/>
    <mergeCell ref="Z68:AA68"/>
    <mergeCell ref="AH68:AI68"/>
    <mergeCell ref="AF68:AG68"/>
    <mergeCell ref="AD68:AE68"/>
    <mergeCell ref="AB68:AC68"/>
    <mergeCell ref="AX68:AY68"/>
    <mergeCell ref="BI68:BJ68"/>
    <mergeCell ref="BF68:BG68"/>
    <mergeCell ref="BD68:BE68"/>
    <mergeCell ref="BB68:BC68"/>
    <mergeCell ref="AJ69:AK69"/>
    <mergeCell ref="AB69:AC69"/>
    <mergeCell ref="BF69:BG69"/>
    <mergeCell ref="AZ69:BA69"/>
    <mergeCell ref="AQ69:AR69"/>
    <mergeCell ref="AS69:AT69"/>
    <mergeCell ref="AV69:AW69"/>
    <mergeCell ref="AX69:AY69"/>
    <mergeCell ref="BQ68:BR68"/>
    <mergeCell ref="C68:N68"/>
    <mergeCell ref="O68:P68"/>
    <mergeCell ref="Q68:R68"/>
    <mergeCell ref="S68:T68"/>
    <mergeCell ref="AZ68:BA68"/>
    <mergeCell ref="AJ68:AK68"/>
    <mergeCell ref="AQ68:AR68"/>
    <mergeCell ref="AO68:AP68"/>
    <mergeCell ref="AM68:AN68"/>
    <mergeCell ref="AX65:AY65"/>
    <mergeCell ref="BD65:BE65"/>
    <mergeCell ref="AH64:AI64"/>
    <mergeCell ref="AH65:AI65"/>
    <mergeCell ref="AQ65:AR65"/>
    <mergeCell ref="AO64:AP64"/>
    <mergeCell ref="AQ64:AR64"/>
    <mergeCell ref="AJ64:AK64"/>
    <mergeCell ref="AJ65:AK65"/>
    <mergeCell ref="BB64:BC64"/>
    <mergeCell ref="A67:BR67"/>
    <mergeCell ref="AQ66:AR66"/>
    <mergeCell ref="AO66:AP66"/>
    <mergeCell ref="U66:V66"/>
    <mergeCell ref="W66:X66"/>
    <mergeCell ref="AH66:AI66"/>
    <mergeCell ref="AJ66:AK66"/>
    <mergeCell ref="BB66:BC66"/>
    <mergeCell ref="AB66:AC66"/>
    <mergeCell ref="AD66:AE66"/>
    <mergeCell ref="AF66:AG66"/>
    <mergeCell ref="AD65:AE65"/>
    <mergeCell ref="C64:N64"/>
    <mergeCell ref="O64:P64"/>
    <mergeCell ref="Q64:R64"/>
    <mergeCell ref="S65:T65"/>
    <mergeCell ref="AF65:AG65"/>
    <mergeCell ref="Z65:AA65"/>
    <mergeCell ref="AS66:AT66"/>
    <mergeCell ref="Z66:AA66"/>
    <mergeCell ref="AM64:AN64"/>
    <mergeCell ref="C66:N66"/>
    <mergeCell ref="O66:P66"/>
    <mergeCell ref="Q66:R66"/>
    <mergeCell ref="S66:T66"/>
    <mergeCell ref="C65:N65"/>
    <mergeCell ref="O65:P65"/>
    <mergeCell ref="Q65:R65"/>
    <mergeCell ref="BQ61:BR61"/>
    <mergeCell ref="BO61:BP61"/>
    <mergeCell ref="BD61:BE61"/>
    <mergeCell ref="BF61:BG61"/>
    <mergeCell ref="BI61:BJ61"/>
    <mergeCell ref="BK61:BL61"/>
    <mergeCell ref="C61:N61"/>
    <mergeCell ref="O61:P61"/>
    <mergeCell ref="Q61:R61"/>
    <mergeCell ref="S61:T61"/>
    <mergeCell ref="AB61:AC61"/>
    <mergeCell ref="U61:V61"/>
    <mergeCell ref="W61:X61"/>
    <mergeCell ref="BB61:BC61"/>
    <mergeCell ref="AV61:AW61"/>
    <mergeCell ref="AQ61:AR61"/>
    <mergeCell ref="Z61:AA61"/>
    <mergeCell ref="AH61:AI61"/>
    <mergeCell ref="AJ61:AK61"/>
    <mergeCell ref="AS61:AT61"/>
    <mergeCell ref="AF61:AG61"/>
    <mergeCell ref="AO61:AP61"/>
    <mergeCell ref="AX61:AY61"/>
    <mergeCell ref="AQ60:AR60"/>
    <mergeCell ref="AD61:AE61"/>
    <mergeCell ref="AM61:AN61"/>
    <mergeCell ref="AF60:AG60"/>
    <mergeCell ref="AZ61:BA61"/>
    <mergeCell ref="BM61:BN61"/>
    <mergeCell ref="AH60:AI60"/>
    <mergeCell ref="AJ60:AK60"/>
    <mergeCell ref="AM60:AN60"/>
    <mergeCell ref="AD60:AE60"/>
    <mergeCell ref="BQ60:BR60"/>
    <mergeCell ref="AS60:AT60"/>
    <mergeCell ref="AV60:AW60"/>
    <mergeCell ref="AX60:AY60"/>
    <mergeCell ref="AZ60:BA60"/>
    <mergeCell ref="BF60:BG60"/>
    <mergeCell ref="BK60:BL60"/>
    <mergeCell ref="BM60:BN60"/>
    <mergeCell ref="BB60:BC60"/>
    <mergeCell ref="BD60:BE60"/>
    <mergeCell ref="U60:V60"/>
    <mergeCell ref="W60:X60"/>
    <mergeCell ref="Z60:AA60"/>
    <mergeCell ref="BI60:BJ60"/>
    <mergeCell ref="BO59:BP59"/>
    <mergeCell ref="AB60:AC60"/>
    <mergeCell ref="BO60:BP60"/>
    <mergeCell ref="AO60:AP60"/>
    <mergeCell ref="BB59:BC59"/>
    <mergeCell ref="AZ59:BA59"/>
    <mergeCell ref="AH59:AI59"/>
    <mergeCell ref="BF59:BG59"/>
    <mergeCell ref="AQ59:AR59"/>
    <mergeCell ref="AS59:AT59"/>
    <mergeCell ref="AV59:AW59"/>
    <mergeCell ref="AX59:AY59"/>
    <mergeCell ref="C60:N60"/>
    <mergeCell ref="O60:P60"/>
    <mergeCell ref="Q60:R60"/>
    <mergeCell ref="S60:T60"/>
    <mergeCell ref="AD59:AE59"/>
    <mergeCell ref="AF59:AG59"/>
    <mergeCell ref="U59:V59"/>
    <mergeCell ref="W59:X59"/>
    <mergeCell ref="Z59:AA59"/>
    <mergeCell ref="AB59:AC59"/>
    <mergeCell ref="C59:N59"/>
    <mergeCell ref="O59:P59"/>
    <mergeCell ref="Q59:R59"/>
    <mergeCell ref="S59:T59"/>
    <mergeCell ref="AB58:AC58"/>
    <mergeCell ref="AD58:AE58"/>
    <mergeCell ref="AF58:AG58"/>
    <mergeCell ref="BQ59:BR59"/>
    <mergeCell ref="AO58:AP58"/>
    <mergeCell ref="AQ58:AR58"/>
    <mergeCell ref="AS58:AT58"/>
    <mergeCell ref="AV58:AW58"/>
    <mergeCell ref="AO59:AP59"/>
    <mergeCell ref="AJ59:AK59"/>
    <mergeCell ref="AH58:AI58"/>
    <mergeCell ref="AJ58:AK58"/>
    <mergeCell ref="AM58:AN58"/>
    <mergeCell ref="BK58:BL58"/>
    <mergeCell ref="BB58:BC58"/>
    <mergeCell ref="BD58:BE58"/>
    <mergeCell ref="BF58:BG58"/>
    <mergeCell ref="AM59:AN59"/>
    <mergeCell ref="BO58:BP58"/>
    <mergeCell ref="BQ58:BR58"/>
    <mergeCell ref="AZ58:BA58"/>
    <mergeCell ref="BI58:BJ58"/>
    <mergeCell ref="BM58:BN58"/>
    <mergeCell ref="BI59:BJ59"/>
    <mergeCell ref="BK59:BL59"/>
    <mergeCell ref="BM59:BN59"/>
    <mergeCell ref="BD59:BE59"/>
    <mergeCell ref="BQ57:BR57"/>
    <mergeCell ref="C58:N58"/>
    <mergeCell ref="O58:P58"/>
    <mergeCell ref="Q58:R58"/>
    <mergeCell ref="S58:T58"/>
    <mergeCell ref="U58:V58"/>
    <mergeCell ref="W58:X58"/>
    <mergeCell ref="Z58:AA58"/>
    <mergeCell ref="AX58:AY58"/>
    <mergeCell ref="AD57:AE57"/>
    <mergeCell ref="BI57:BJ57"/>
    <mergeCell ref="BK57:BL57"/>
    <mergeCell ref="AM57:AN57"/>
    <mergeCell ref="AO57:AP57"/>
    <mergeCell ref="AQ57:AR57"/>
    <mergeCell ref="AS57:AT57"/>
    <mergeCell ref="AZ57:BA57"/>
    <mergeCell ref="BB57:BC57"/>
    <mergeCell ref="BD57:BE57"/>
    <mergeCell ref="AX57:AY57"/>
    <mergeCell ref="O57:P57"/>
    <mergeCell ref="Q57:R57"/>
    <mergeCell ref="S57:T57"/>
    <mergeCell ref="AF57:AG57"/>
    <mergeCell ref="U57:V57"/>
    <mergeCell ref="W57:X57"/>
    <mergeCell ref="Z57:AA57"/>
    <mergeCell ref="AB57:AC57"/>
    <mergeCell ref="BO57:BP57"/>
    <mergeCell ref="BO56:BP56"/>
    <mergeCell ref="BM56:BN56"/>
    <mergeCell ref="BK56:BL56"/>
    <mergeCell ref="AM56:AN56"/>
    <mergeCell ref="BF57:BG57"/>
    <mergeCell ref="BF56:BG56"/>
    <mergeCell ref="BM57:BN57"/>
    <mergeCell ref="AO56:AP56"/>
    <mergeCell ref="AV57:AW57"/>
    <mergeCell ref="BO54:BP54"/>
    <mergeCell ref="BD56:BE56"/>
    <mergeCell ref="BI56:BJ56"/>
    <mergeCell ref="AS56:AT56"/>
    <mergeCell ref="AV56:AW56"/>
    <mergeCell ref="AH57:AI57"/>
    <mergeCell ref="AJ57:AK57"/>
    <mergeCell ref="AH56:AI56"/>
    <mergeCell ref="AJ56:AK56"/>
    <mergeCell ref="AQ56:AR56"/>
    <mergeCell ref="AB56:AC56"/>
    <mergeCell ref="AF56:AG56"/>
    <mergeCell ref="BQ54:BR54"/>
    <mergeCell ref="AX54:AY54"/>
    <mergeCell ref="AZ54:BA54"/>
    <mergeCell ref="BK54:BL54"/>
    <mergeCell ref="BQ56:BR56"/>
    <mergeCell ref="AX56:AY56"/>
    <mergeCell ref="AZ56:BA56"/>
    <mergeCell ref="BB56:BC56"/>
    <mergeCell ref="C56:N56"/>
    <mergeCell ref="O56:P56"/>
    <mergeCell ref="Q56:R56"/>
    <mergeCell ref="S56:T56"/>
    <mergeCell ref="U54:V54"/>
    <mergeCell ref="Z56:AA56"/>
    <mergeCell ref="W56:X56"/>
    <mergeCell ref="AF54:AG54"/>
    <mergeCell ref="Z54:AA54"/>
    <mergeCell ref="A55:BR55"/>
    <mergeCell ref="C54:N54"/>
    <mergeCell ref="AS54:AT54"/>
    <mergeCell ref="AD54:AE54"/>
    <mergeCell ref="BM54:BN54"/>
    <mergeCell ref="BD54:BE54"/>
    <mergeCell ref="AB54:AC54"/>
    <mergeCell ref="AJ54:AK54"/>
    <mergeCell ref="O54:P54"/>
    <mergeCell ref="Q54:R54"/>
    <mergeCell ref="S54:T54"/>
    <mergeCell ref="U44:V44"/>
    <mergeCell ref="W44:X44"/>
    <mergeCell ref="W49:X49"/>
    <mergeCell ref="W51:X51"/>
    <mergeCell ref="S49:T49"/>
    <mergeCell ref="W45:X45"/>
    <mergeCell ref="AF49:AG49"/>
    <mergeCell ref="AH49:AI49"/>
    <mergeCell ref="AJ49:AK49"/>
    <mergeCell ref="Z44:AA44"/>
    <mergeCell ref="AB44:AC44"/>
    <mergeCell ref="AD44:AE44"/>
    <mergeCell ref="Z49:AA49"/>
    <mergeCell ref="AD49:AE49"/>
    <mergeCell ref="Z45:AA45"/>
    <mergeCell ref="AB45:AC45"/>
    <mergeCell ref="BI54:BJ54"/>
    <mergeCell ref="AH54:AI54"/>
    <mergeCell ref="AM54:AN54"/>
    <mergeCell ref="AV54:AW54"/>
    <mergeCell ref="BF54:BG54"/>
    <mergeCell ref="BB54:BC54"/>
    <mergeCell ref="AO54:AP54"/>
    <mergeCell ref="AQ54:AR54"/>
    <mergeCell ref="BD44:BE44"/>
    <mergeCell ref="BF44:BG44"/>
    <mergeCell ref="BM44:BN44"/>
    <mergeCell ref="BI44:BJ44"/>
    <mergeCell ref="BK44:BL44"/>
    <mergeCell ref="S52:T52"/>
    <mergeCell ref="W50:X50"/>
    <mergeCell ref="U52:V52"/>
    <mergeCell ref="W52:X52"/>
    <mergeCell ref="U51:V51"/>
    <mergeCell ref="AF44:AG44"/>
    <mergeCell ref="C44:N44"/>
    <mergeCell ref="O44:P44"/>
    <mergeCell ref="Q44:R44"/>
    <mergeCell ref="S44:T44"/>
    <mergeCell ref="AJ44:AK44"/>
    <mergeCell ref="AH44:AI44"/>
    <mergeCell ref="AZ44:BA44"/>
    <mergeCell ref="BB44:BC44"/>
    <mergeCell ref="AM44:AN44"/>
    <mergeCell ref="AO44:AP44"/>
    <mergeCell ref="AV44:AW44"/>
    <mergeCell ref="AX44:AY44"/>
    <mergeCell ref="AQ44:AR44"/>
    <mergeCell ref="AS44:AT44"/>
    <mergeCell ref="BB39:BC39"/>
    <mergeCell ref="BQ41:BR41"/>
    <mergeCell ref="BB41:BC41"/>
    <mergeCell ref="BD41:BE41"/>
    <mergeCell ref="BF41:BG41"/>
    <mergeCell ref="BI41:BJ41"/>
    <mergeCell ref="BK41:BL41"/>
    <mergeCell ref="BM41:BN41"/>
    <mergeCell ref="BD39:BE39"/>
    <mergeCell ref="BI40:BJ40"/>
    <mergeCell ref="BQ44:BR44"/>
    <mergeCell ref="BQ39:BR39"/>
    <mergeCell ref="BF39:BG39"/>
    <mergeCell ref="BM39:BN39"/>
    <mergeCell ref="BI39:BJ39"/>
    <mergeCell ref="BK39:BL39"/>
    <mergeCell ref="BO41:BP41"/>
    <mergeCell ref="BO44:BP44"/>
    <mergeCell ref="BF42:BG42"/>
    <mergeCell ref="BK42:BL42"/>
    <mergeCell ref="AZ41:BA41"/>
    <mergeCell ref="AM39:AN39"/>
    <mergeCell ref="AO39:AP39"/>
    <mergeCell ref="AQ39:AR39"/>
    <mergeCell ref="AS39:AT39"/>
    <mergeCell ref="AV41:AW41"/>
    <mergeCell ref="AZ39:BA39"/>
    <mergeCell ref="AM41:AN41"/>
    <mergeCell ref="AQ41:AR41"/>
    <mergeCell ref="AV39:AW39"/>
    <mergeCell ref="C41:N41"/>
    <mergeCell ref="O41:P41"/>
    <mergeCell ref="Q41:R41"/>
    <mergeCell ref="S41:T41"/>
    <mergeCell ref="AX39:AY39"/>
    <mergeCell ref="AJ41:AK41"/>
    <mergeCell ref="AB41:AC41"/>
    <mergeCell ref="AD41:AE41"/>
    <mergeCell ref="AF41:AG41"/>
    <mergeCell ref="AX41:AY41"/>
    <mergeCell ref="U41:V41"/>
    <mergeCell ref="W41:X41"/>
    <mergeCell ref="Z41:AA41"/>
    <mergeCell ref="AH41:AI41"/>
    <mergeCell ref="AS41:AT41"/>
    <mergeCell ref="Z39:AA39"/>
    <mergeCell ref="AB39:AC39"/>
    <mergeCell ref="AD39:AE39"/>
    <mergeCell ref="AF39:AG39"/>
    <mergeCell ref="AO41:AP41"/>
    <mergeCell ref="AH40:AI40"/>
    <mergeCell ref="AJ40:AK40"/>
    <mergeCell ref="U39:V39"/>
    <mergeCell ref="W39:X39"/>
    <mergeCell ref="AF38:AG38"/>
    <mergeCell ref="AH38:AI38"/>
    <mergeCell ref="AH39:AI39"/>
    <mergeCell ref="AJ39:AK39"/>
    <mergeCell ref="AJ38:AK38"/>
    <mergeCell ref="AD40:AE40"/>
    <mergeCell ref="AQ38:AR38"/>
    <mergeCell ref="C38:N38"/>
    <mergeCell ref="O38:P38"/>
    <mergeCell ref="Q38:R38"/>
    <mergeCell ref="S38:T38"/>
    <mergeCell ref="U38:V38"/>
    <mergeCell ref="W38:X38"/>
    <mergeCell ref="Z38:AA38"/>
    <mergeCell ref="AB38:AC38"/>
    <mergeCell ref="C39:N39"/>
    <mergeCell ref="O39:P39"/>
    <mergeCell ref="Q39:R39"/>
    <mergeCell ref="S39:T39"/>
    <mergeCell ref="BQ38:BR38"/>
    <mergeCell ref="AS38:AT38"/>
    <mergeCell ref="AV38:AW38"/>
    <mergeCell ref="AX38:AY38"/>
    <mergeCell ref="AZ38:BA38"/>
    <mergeCell ref="BB38:BC38"/>
    <mergeCell ref="BI38:BJ38"/>
    <mergeCell ref="BK38:BL38"/>
    <mergeCell ref="BD38:BE38"/>
    <mergeCell ref="BF36:BG36"/>
    <mergeCell ref="BI36:BJ36"/>
    <mergeCell ref="BO36:BP36"/>
    <mergeCell ref="BF38:BG38"/>
    <mergeCell ref="BD37:BE37"/>
    <mergeCell ref="BF37:BG37"/>
    <mergeCell ref="AQ36:AR36"/>
    <mergeCell ref="AD38:AE38"/>
    <mergeCell ref="BD36:BE36"/>
    <mergeCell ref="Z36:AA36"/>
    <mergeCell ref="AF36:AG36"/>
    <mergeCell ref="AJ36:AK36"/>
    <mergeCell ref="AM36:AN36"/>
    <mergeCell ref="AO38:AP38"/>
    <mergeCell ref="AZ36:BA36"/>
    <mergeCell ref="AM38:AN38"/>
    <mergeCell ref="U36:V36"/>
    <mergeCell ref="AD36:AE36"/>
    <mergeCell ref="AO36:AP36"/>
    <mergeCell ref="AH36:AI36"/>
    <mergeCell ref="W36:X36"/>
    <mergeCell ref="AB36:AC36"/>
    <mergeCell ref="BQ36:BR36"/>
    <mergeCell ref="BK30:BL34"/>
    <mergeCell ref="AF32:AG34"/>
    <mergeCell ref="AB30:AI30"/>
    <mergeCell ref="BQ30:BR30"/>
    <mergeCell ref="AX31:AY34"/>
    <mergeCell ref="AS36:AT36"/>
    <mergeCell ref="AV36:AW36"/>
    <mergeCell ref="AX36:AY36"/>
    <mergeCell ref="BB36:BC36"/>
    <mergeCell ref="BB32:BC34"/>
    <mergeCell ref="BD32:BE34"/>
    <mergeCell ref="AO30:AP34"/>
    <mergeCell ref="AA24:AA25"/>
    <mergeCell ref="AJ30:AK34"/>
    <mergeCell ref="AM30:AN34"/>
    <mergeCell ref="AB31:AC34"/>
    <mergeCell ref="AD31:AI31"/>
    <mergeCell ref="AO24:AO25"/>
    <mergeCell ref="AP24:AP25"/>
    <mergeCell ref="AC24:AC25"/>
    <mergeCell ref="AD24:AD25"/>
    <mergeCell ref="AE24:AE25"/>
    <mergeCell ref="S19:V19"/>
    <mergeCell ref="AQ32:AR34"/>
    <mergeCell ref="AN19:AR19"/>
    <mergeCell ref="AH32:AI34"/>
    <mergeCell ref="AA19:AE19"/>
    <mergeCell ref="AD32:AE34"/>
    <mergeCell ref="W24:W25"/>
    <mergeCell ref="BQ31:BR31"/>
    <mergeCell ref="BM32:BN34"/>
    <mergeCell ref="BQ32:BR32"/>
    <mergeCell ref="AX30:BE30"/>
    <mergeCell ref="W19:Z19"/>
    <mergeCell ref="Z29:AT29"/>
    <mergeCell ref="AU27:AY27"/>
    <mergeCell ref="BF19:BI19"/>
    <mergeCell ref="AU30:AU34"/>
    <mergeCell ref="AJ19:AM19"/>
    <mergeCell ref="A29:A34"/>
    <mergeCell ref="B29:B34"/>
    <mergeCell ref="C29:N34"/>
    <mergeCell ref="M24:M25"/>
    <mergeCell ref="N24:N25"/>
    <mergeCell ref="O24:O25"/>
    <mergeCell ref="O29:O34"/>
    <mergeCell ref="U30:V34"/>
    <mergeCell ref="W30:X34"/>
    <mergeCell ref="Y30:Y34"/>
    <mergeCell ref="S30:T34"/>
    <mergeCell ref="AF19:AI19"/>
    <mergeCell ref="N19:R19"/>
    <mergeCell ref="P24:P25"/>
    <mergeCell ref="Q24:Q25"/>
    <mergeCell ref="R24:R25"/>
    <mergeCell ref="AB24:AB25"/>
    <mergeCell ref="BJ19:BN19"/>
    <mergeCell ref="AF24:AF25"/>
    <mergeCell ref="AG24:AG25"/>
    <mergeCell ref="AH24:AH25"/>
    <mergeCell ref="AI24:AI25"/>
    <mergeCell ref="AJ24:AJ25"/>
    <mergeCell ref="BN24:BN25"/>
    <mergeCell ref="AQ24:AQ25"/>
    <mergeCell ref="AR24:AR25"/>
    <mergeCell ref="AK24:AK25"/>
    <mergeCell ref="B2:M2"/>
    <mergeCell ref="R2:BL2"/>
    <mergeCell ref="B10:M11"/>
    <mergeCell ref="B12:M12"/>
    <mergeCell ref="AW6:BI6"/>
    <mergeCell ref="Z11:AT11"/>
    <mergeCell ref="AS32:AT34"/>
    <mergeCell ref="AZ32:BA34"/>
    <mergeCell ref="BF30:BG34"/>
    <mergeCell ref="B13:M13"/>
    <mergeCell ref="M19:M21"/>
    <mergeCell ref="Q29:X29"/>
    <mergeCell ref="P29:P34"/>
    <mergeCell ref="Q30:R34"/>
    <mergeCell ref="Z30:AA34"/>
    <mergeCell ref="S27:Y27"/>
    <mergeCell ref="BO68:BP68"/>
    <mergeCell ref="BM68:BN68"/>
    <mergeCell ref="AS65:AT65"/>
    <mergeCell ref="AW19:AZ19"/>
    <mergeCell ref="BA19:BE19"/>
    <mergeCell ref="AS19:AV19"/>
    <mergeCell ref="BM30:BP31"/>
    <mergeCell ref="AQ30:AT31"/>
    <mergeCell ref="AV30:AW34"/>
    <mergeCell ref="BO32:BP34"/>
    <mergeCell ref="BK77:BQ77"/>
    <mergeCell ref="AL75:AP75"/>
    <mergeCell ref="AM65:AN65"/>
    <mergeCell ref="AO65:AP65"/>
    <mergeCell ref="BA76:BJ76"/>
    <mergeCell ref="BK76:BQ76"/>
    <mergeCell ref="BK75:BQ75"/>
    <mergeCell ref="BA75:BJ75"/>
    <mergeCell ref="BQ65:BR65"/>
    <mergeCell ref="BF66:BG66"/>
    <mergeCell ref="AB65:AC65"/>
    <mergeCell ref="AZ63:BA63"/>
    <mergeCell ref="AS63:AT63"/>
    <mergeCell ref="Z63:AA63"/>
    <mergeCell ref="AF64:AG64"/>
    <mergeCell ref="Z64:AA64"/>
    <mergeCell ref="AB64:AC64"/>
    <mergeCell ref="AD64:AE64"/>
    <mergeCell ref="AO63:AP63"/>
    <mergeCell ref="AQ63:AR63"/>
    <mergeCell ref="AF63:AG63"/>
    <mergeCell ref="BD63:BE63"/>
    <mergeCell ref="W63:X63"/>
    <mergeCell ref="C63:N63"/>
    <mergeCell ref="O63:P63"/>
    <mergeCell ref="Q63:R63"/>
    <mergeCell ref="S63:T63"/>
    <mergeCell ref="U63:V63"/>
    <mergeCell ref="AM63:AN63"/>
    <mergeCell ref="W65:X65"/>
    <mergeCell ref="U64:V64"/>
    <mergeCell ref="U65:V65"/>
    <mergeCell ref="S64:T64"/>
    <mergeCell ref="W64:X64"/>
    <mergeCell ref="BQ63:BR63"/>
    <mergeCell ref="BM65:BN65"/>
    <mergeCell ref="BI65:BJ65"/>
    <mergeCell ref="BK63:BL63"/>
    <mergeCell ref="BK65:BL65"/>
    <mergeCell ref="BM66:BN66"/>
    <mergeCell ref="BF64:BG64"/>
    <mergeCell ref="BD64:BE64"/>
    <mergeCell ref="BQ66:BR66"/>
    <mergeCell ref="BM63:BN63"/>
    <mergeCell ref="BQ64:BR64"/>
    <mergeCell ref="BK64:BL64"/>
    <mergeCell ref="BM64:BN64"/>
    <mergeCell ref="BO63:BP63"/>
    <mergeCell ref="BO66:BP66"/>
    <mergeCell ref="BK66:BL66"/>
    <mergeCell ref="BI66:BJ66"/>
    <mergeCell ref="AZ48:BA48"/>
    <mergeCell ref="BB48:BC48"/>
    <mergeCell ref="BD48:BE48"/>
    <mergeCell ref="BF48:BG48"/>
    <mergeCell ref="BI63:BJ63"/>
    <mergeCell ref="BB63:BC63"/>
    <mergeCell ref="BF65:BG65"/>
    <mergeCell ref="AZ66:BA66"/>
    <mergeCell ref="BO65:BP65"/>
    <mergeCell ref="BI64:BJ64"/>
    <mergeCell ref="AX63:AY63"/>
    <mergeCell ref="AW4:BH5"/>
    <mergeCell ref="BO64:BP64"/>
    <mergeCell ref="AV65:AW65"/>
    <mergeCell ref="BI30:BJ34"/>
    <mergeCell ref="BK36:BL36"/>
    <mergeCell ref="BM36:BN36"/>
    <mergeCell ref="A62:BR62"/>
    <mergeCell ref="BF63:BG63"/>
    <mergeCell ref="BD66:BE66"/>
    <mergeCell ref="AV63:AW63"/>
    <mergeCell ref="BB65:BC65"/>
    <mergeCell ref="AZ64:BA64"/>
    <mergeCell ref="AX66:AY66"/>
    <mergeCell ref="AZ65:BA65"/>
    <mergeCell ref="AV64:AW64"/>
    <mergeCell ref="AX64:AY64"/>
    <mergeCell ref="AM66:AN66"/>
    <mergeCell ref="AV66:AW66"/>
    <mergeCell ref="AS64:AT64"/>
    <mergeCell ref="U48:V48"/>
    <mergeCell ref="W48:X48"/>
    <mergeCell ref="AH63:AI63"/>
    <mergeCell ref="AJ63:AK63"/>
    <mergeCell ref="AD63:AE63"/>
    <mergeCell ref="AB63:AC63"/>
    <mergeCell ref="W54:X54"/>
    <mergeCell ref="AD56:AE56"/>
    <mergeCell ref="U56:V56"/>
    <mergeCell ref="C48:N48"/>
    <mergeCell ref="O48:P48"/>
    <mergeCell ref="Q48:R48"/>
    <mergeCell ref="S48:T48"/>
    <mergeCell ref="U49:V49"/>
    <mergeCell ref="AB49:AC49"/>
    <mergeCell ref="AD50:AE50"/>
    <mergeCell ref="U50:V50"/>
    <mergeCell ref="BM48:BN48"/>
    <mergeCell ref="BO48:BP48"/>
    <mergeCell ref="BQ48:BR48"/>
    <mergeCell ref="AB17:AR17"/>
    <mergeCell ref="AM48:AN48"/>
    <mergeCell ref="AO48:AP48"/>
    <mergeCell ref="AQ48:AR48"/>
    <mergeCell ref="AS48:AT48"/>
    <mergeCell ref="AV48:AW48"/>
    <mergeCell ref="AX48:AY48"/>
    <mergeCell ref="BI48:BJ48"/>
    <mergeCell ref="BK48:BL48"/>
    <mergeCell ref="Z48:AA48"/>
    <mergeCell ref="AB48:AC48"/>
    <mergeCell ref="AD48:AE48"/>
    <mergeCell ref="AF48:AG48"/>
    <mergeCell ref="AH48:AI48"/>
    <mergeCell ref="AJ48:AK48"/>
    <mergeCell ref="AM40:AN40"/>
    <mergeCell ref="AO40:AP40"/>
    <mergeCell ref="C40:N40"/>
    <mergeCell ref="O40:P40"/>
    <mergeCell ref="Q40:R40"/>
    <mergeCell ref="S40:T40"/>
    <mergeCell ref="U40:V40"/>
    <mergeCell ref="W40:X40"/>
    <mergeCell ref="Z40:AA40"/>
    <mergeCell ref="AB40:AC40"/>
    <mergeCell ref="AF40:AG40"/>
    <mergeCell ref="BQ40:BR40"/>
    <mergeCell ref="AQ40:AR40"/>
    <mergeCell ref="AS40:AT40"/>
    <mergeCell ref="AV40:AW40"/>
    <mergeCell ref="AX40:AY40"/>
    <mergeCell ref="AZ40:BA40"/>
    <mergeCell ref="BB40:BC40"/>
    <mergeCell ref="BF40:BG40"/>
    <mergeCell ref="BD40:BE40"/>
    <mergeCell ref="BK40:BL40"/>
    <mergeCell ref="BJ24:BJ25"/>
    <mergeCell ref="BK24:BK25"/>
    <mergeCell ref="BL24:BL25"/>
    <mergeCell ref="BI37:BJ37"/>
    <mergeCell ref="BM24:BM25"/>
    <mergeCell ref="AV29:BP29"/>
    <mergeCell ref="AZ31:BE31"/>
    <mergeCell ref="A35:BR35"/>
    <mergeCell ref="C36:N36"/>
    <mergeCell ref="BO40:BP40"/>
    <mergeCell ref="BM40:BN40"/>
    <mergeCell ref="BO39:BP39"/>
    <mergeCell ref="BM37:BN37"/>
    <mergeCell ref="BO37:BP37"/>
    <mergeCell ref="BM38:BN38"/>
    <mergeCell ref="BO38:BP38"/>
  </mergeCells>
  <printOptions/>
  <pageMargins left="0.15748031496062992" right="0.15748031496062992" top="0.984251968503937" bottom="0.3937007874015748" header="0" footer="0"/>
  <pageSetup horizontalDpi="240" verticalDpi="240" orientation="landscape" scale="30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Irina</cp:lastModifiedBy>
  <cp:lastPrinted>2021-06-01T21:09:13Z</cp:lastPrinted>
  <dcterms:created xsi:type="dcterms:W3CDTF">2013-04-18T09:11:20Z</dcterms:created>
  <dcterms:modified xsi:type="dcterms:W3CDTF">2021-08-22T17:08:46Z</dcterms:modified>
  <cp:category/>
  <cp:version/>
  <cp:contentType/>
  <cp:contentStatus/>
</cp:coreProperties>
</file>